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AKI105\Desktop\"/>
    </mc:Choice>
  </mc:AlternateContent>
  <xr:revisionPtr revIDLastSave="0" documentId="13_ncr:1_{24D1D4F5-AF6F-4D17-B176-9D0822322002}" xr6:coauthVersionLast="47" xr6:coauthVersionMax="47" xr10:uidLastSave="{00000000-0000-0000-0000-000000000000}"/>
  <bookViews>
    <workbookView xWindow="-120" yWindow="-120" windowWidth="29040" windowHeight="15990" tabRatio="903" xr2:uid="{00000000-000D-0000-FFFF-FFFF00000000}"/>
  </bookViews>
  <sheets>
    <sheet name="目次" sheetId="23" r:id="rId1"/>
    <sheet name="新聞折込広告基準" sheetId="25" r:id="rId2"/>
    <sheet name="大規模災害" sheetId="29" r:id="rId3"/>
    <sheet name="折込についてのご案内" sheetId="26" r:id="rId4"/>
    <sheet name="世帯数表" sheetId="27" r:id="rId5"/>
    <sheet name="媒体・地区別" sheetId="28" r:id="rId6"/>
    <sheet name="秋田_販売店情報" sheetId="13" r:id="rId7"/>
    <sheet name="秋田" sheetId="4" r:id="rId8"/>
    <sheet name="男鹿_販売店情報" sheetId="14" r:id="rId9"/>
    <sheet name="男鹿" sheetId="5" r:id="rId10"/>
    <sheet name="湯沢_販売店情報" sheetId="15" r:id="rId11"/>
    <sheet name="湯沢" sheetId="6" r:id="rId12"/>
    <sheet name="横手_販売店情報" sheetId="16" r:id="rId13"/>
    <sheet name="横手" sheetId="1" r:id="rId14"/>
    <sheet name="大曲_販売店情報" sheetId="17" r:id="rId15"/>
    <sheet name="大仙" sheetId="7" r:id="rId16"/>
    <sheet name="本荘_販売店情報" sheetId="18" r:id="rId17"/>
    <sheet name="本荘" sheetId="10" r:id="rId18"/>
    <sheet name="能代_販売店情報" sheetId="19" r:id="rId19"/>
    <sheet name="能代" sheetId="11" r:id="rId20"/>
    <sheet name="大館_販売店情報" sheetId="20" r:id="rId21"/>
    <sheet name="大館" sheetId="8" r:id="rId22"/>
    <sheet name="鹿角_販売店情報" sheetId="21" r:id="rId23"/>
    <sheet name="鹿角" sheetId="9" r:id="rId24"/>
    <sheet name="北鹿_販売店情報" sheetId="22" r:id="rId25"/>
    <sheet name="北鹿" sheetId="12" r:id="rId26"/>
  </sheets>
  <definedNames>
    <definedName name="_xlnm.Print_Area" localSheetId="13">横手!$A$1:$S$29</definedName>
    <definedName name="_xlnm.Print_Area" localSheetId="23">鹿角!$A$1:$S$29</definedName>
    <definedName name="_xlnm.Print_Area" localSheetId="7">秋田!$A$1:$S$29</definedName>
    <definedName name="_xlnm.Print_Area" localSheetId="21">大館!$A$1:$S$29</definedName>
    <definedName name="_xlnm.Print_Area" localSheetId="15">大仙!$A$1:$S$29</definedName>
    <definedName name="_xlnm.Print_Area" localSheetId="9">男鹿!$A$1:$S$29</definedName>
    <definedName name="_xlnm.Print_Area" localSheetId="11">湯沢!$A$1:$S$29</definedName>
    <definedName name="_xlnm.Print_Area" localSheetId="19">能代!$A$1:$S$30</definedName>
    <definedName name="_xlnm.Print_Area" localSheetId="17">本荘!$A$1:$S$29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28" l="1"/>
  <c r="H8" i="28"/>
  <c r="H23" i="28"/>
  <c r="C8" i="28"/>
  <c r="G4" i="28"/>
  <c r="H12" i="27"/>
  <c r="D14" i="27"/>
  <c r="L14" i="27"/>
  <c r="F23" i="28"/>
  <c r="S27" i="12"/>
  <c r="R27" i="12"/>
  <c r="P27" i="12"/>
  <c r="O27" i="12"/>
  <c r="M27" i="12"/>
  <c r="L27" i="12"/>
  <c r="J27" i="12"/>
  <c r="I27" i="12"/>
  <c r="G27" i="12"/>
  <c r="F27" i="12"/>
  <c r="D27" i="12"/>
  <c r="C27" i="12"/>
  <c r="R28" i="12" s="1"/>
  <c r="I22" i="28" s="1"/>
  <c r="S23" i="12"/>
  <c r="R23" i="12"/>
  <c r="P23" i="12"/>
  <c r="O23" i="12"/>
  <c r="M23" i="12"/>
  <c r="L23" i="12"/>
  <c r="J23" i="12"/>
  <c r="I23" i="12"/>
  <c r="G23" i="12"/>
  <c r="F23" i="12"/>
  <c r="D23" i="12"/>
  <c r="S24" i="12"/>
  <c r="C23" i="12"/>
  <c r="R24" i="12" s="1"/>
  <c r="I21" i="28" s="1"/>
  <c r="S17" i="12"/>
  <c r="R17" i="12"/>
  <c r="P17" i="12"/>
  <c r="O17" i="12"/>
  <c r="M17" i="12"/>
  <c r="L17" i="12"/>
  <c r="J17" i="12"/>
  <c r="G17" i="12"/>
  <c r="F17" i="12"/>
  <c r="D17" i="12"/>
  <c r="S18" i="12"/>
  <c r="C17" i="12"/>
  <c r="S13" i="12"/>
  <c r="R13" i="12"/>
  <c r="P13" i="12"/>
  <c r="O13" i="12"/>
  <c r="J13" i="12"/>
  <c r="I13" i="12"/>
  <c r="G13" i="12"/>
  <c r="F13" i="12"/>
  <c r="D13" i="12"/>
  <c r="S14" i="12"/>
  <c r="R4" i="12" s="1"/>
  <c r="S2" i="12" s="1"/>
  <c r="C13" i="12"/>
  <c r="S19" i="9"/>
  <c r="R19" i="9"/>
  <c r="P19" i="9"/>
  <c r="O19" i="9"/>
  <c r="M19" i="9"/>
  <c r="L19" i="9"/>
  <c r="E21" i="28" s="1"/>
  <c r="J19" i="9"/>
  <c r="I19" i="9"/>
  <c r="G19" i="9"/>
  <c r="S20" i="9"/>
  <c r="R4" i="9"/>
  <c r="S2" i="9"/>
  <c r="F19" i="9"/>
  <c r="C21" i="28" s="1"/>
  <c r="D19" i="9"/>
  <c r="C19" i="9"/>
  <c r="B21" i="28" s="1"/>
  <c r="S27" i="8"/>
  <c r="R27" i="8"/>
  <c r="P27" i="8"/>
  <c r="O27" i="8"/>
  <c r="M27" i="8"/>
  <c r="L27" i="8"/>
  <c r="E20" i="28" s="1"/>
  <c r="J20" i="28" s="1"/>
  <c r="J27" i="8"/>
  <c r="I27" i="8"/>
  <c r="G27" i="8"/>
  <c r="F27" i="8"/>
  <c r="D27" i="8"/>
  <c r="C27" i="8"/>
  <c r="S21" i="8"/>
  <c r="R21" i="8"/>
  <c r="P21" i="8"/>
  <c r="O21" i="8"/>
  <c r="E19" i="28" s="1"/>
  <c r="J21" i="8"/>
  <c r="I21" i="8"/>
  <c r="G21" i="8"/>
  <c r="F21" i="8"/>
  <c r="C19" i="28"/>
  <c r="D21" i="8"/>
  <c r="C21" i="8"/>
  <c r="B19" i="28" s="1"/>
  <c r="S14" i="8"/>
  <c r="R14" i="8"/>
  <c r="P14" i="8"/>
  <c r="O14" i="8"/>
  <c r="E18" i="28" s="1"/>
  <c r="J14" i="8"/>
  <c r="I14" i="8"/>
  <c r="G14" i="8"/>
  <c r="F14" i="8"/>
  <c r="C18" i="28" s="1"/>
  <c r="D14" i="8"/>
  <c r="C14" i="8"/>
  <c r="B18" i="28" s="1"/>
  <c r="R27" i="11"/>
  <c r="P27" i="11"/>
  <c r="O27" i="11"/>
  <c r="M27" i="11"/>
  <c r="L27" i="11"/>
  <c r="E17" i="28" s="1"/>
  <c r="J27" i="11"/>
  <c r="I27" i="11"/>
  <c r="G27" i="11"/>
  <c r="F27" i="11"/>
  <c r="D27" i="11"/>
  <c r="S28" i="11"/>
  <c r="C27" i="11"/>
  <c r="R15" i="11"/>
  <c r="P15" i="11"/>
  <c r="O15" i="11"/>
  <c r="M15" i="11"/>
  <c r="L15" i="11"/>
  <c r="E16" i="28" s="1"/>
  <c r="J15" i="11"/>
  <c r="I15" i="11"/>
  <c r="D16" i="28" s="1"/>
  <c r="G15" i="11"/>
  <c r="F15" i="11"/>
  <c r="D15" i="11"/>
  <c r="S16" i="11"/>
  <c r="R4" i="11"/>
  <c r="C15" i="11"/>
  <c r="S27" i="10"/>
  <c r="R27" i="10"/>
  <c r="M27" i="10"/>
  <c r="L27" i="10"/>
  <c r="E15" i="28" s="1"/>
  <c r="J27" i="10"/>
  <c r="I27" i="10"/>
  <c r="G27" i="10"/>
  <c r="F27" i="10"/>
  <c r="D27" i="10"/>
  <c r="S28" i="10"/>
  <c r="C27" i="10"/>
  <c r="B15" i="28"/>
  <c r="S20" i="10"/>
  <c r="R20" i="10"/>
  <c r="P20" i="10"/>
  <c r="O20" i="10"/>
  <c r="E14" i="28" s="1"/>
  <c r="J20" i="10"/>
  <c r="I20" i="10"/>
  <c r="G20" i="10"/>
  <c r="F20" i="10"/>
  <c r="C14" i="28" s="1"/>
  <c r="D20" i="10"/>
  <c r="S21" i="10"/>
  <c r="C20" i="10"/>
  <c r="B14" i="28" s="1"/>
  <c r="S27" i="7"/>
  <c r="R27" i="7"/>
  <c r="P27" i="7"/>
  <c r="O27" i="7"/>
  <c r="R28" i="7" s="1"/>
  <c r="E13" i="28" s="1"/>
  <c r="J13" i="28" s="1"/>
  <c r="J27" i="7"/>
  <c r="I27" i="7"/>
  <c r="G27" i="7"/>
  <c r="S28" i="7"/>
  <c r="F27" i="7"/>
  <c r="D27" i="7"/>
  <c r="C27" i="7"/>
  <c r="P22" i="7"/>
  <c r="O22" i="7"/>
  <c r="E12" i="28" s="1"/>
  <c r="J22" i="7"/>
  <c r="I22" i="7"/>
  <c r="G22" i="7"/>
  <c r="S23" i="7"/>
  <c r="F22" i="7"/>
  <c r="D22" i="7"/>
  <c r="C22" i="7"/>
  <c r="B12" i="28" s="1"/>
  <c r="S17" i="7"/>
  <c r="R17" i="7"/>
  <c r="P17" i="7"/>
  <c r="O17" i="7"/>
  <c r="E11" i="28" s="1"/>
  <c r="J17" i="7"/>
  <c r="I17" i="7"/>
  <c r="G17" i="7"/>
  <c r="F17" i="7"/>
  <c r="D17" i="7"/>
  <c r="S18" i="7"/>
  <c r="R4" i="7"/>
  <c r="S2" i="7"/>
  <c r="C17" i="7"/>
  <c r="R27" i="1"/>
  <c r="G10" i="28"/>
  <c r="P27" i="1"/>
  <c r="O27" i="1"/>
  <c r="M27" i="1"/>
  <c r="L27" i="1"/>
  <c r="E10" i="28" s="1"/>
  <c r="J27" i="1"/>
  <c r="I27" i="1"/>
  <c r="G27" i="1"/>
  <c r="F27" i="1"/>
  <c r="D27" i="1"/>
  <c r="S28" i="1"/>
  <c r="R4" i="1"/>
  <c r="S2" i="1"/>
  <c r="C27" i="1"/>
  <c r="B10" i="28" s="1"/>
  <c r="S27" i="6"/>
  <c r="R27" i="6"/>
  <c r="P27" i="6"/>
  <c r="O27" i="6"/>
  <c r="M27" i="6"/>
  <c r="L27" i="6"/>
  <c r="E9" i="28" s="1"/>
  <c r="J9" i="28" s="1"/>
  <c r="J27" i="6"/>
  <c r="I27" i="6"/>
  <c r="G27" i="6"/>
  <c r="F27" i="6"/>
  <c r="D27" i="6"/>
  <c r="S28" i="6"/>
  <c r="C27" i="6"/>
  <c r="R28" i="6"/>
  <c r="B9" i="28"/>
  <c r="S19" i="6"/>
  <c r="R19" i="6"/>
  <c r="P19" i="6"/>
  <c r="O19" i="6"/>
  <c r="M19" i="6"/>
  <c r="L19" i="6"/>
  <c r="R20" i="6" s="1"/>
  <c r="J19" i="6"/>
  <c r="I19" i="6"/>
  <c r="G19" i="6"/>
  <c r="F19" i="6"/>
  <c r="D19" i="6"/>
  <c r="S20" i="6"/>
  <c r="C19" i="6"/>
  <c r="B8" i="28"/>
  <c r="R27" i="5"/>
  <c r="Q27" i="5"/>
  <c r="P27" i="5"/>
  <c r="M27" i="5"/>
  <c r="L27" i="5"/>
  <c r="E7" i="28" s="1"/>
  <c r="J7" i="28" s="1"/>
  <c r="D27" i="5"/>
  <c r="C27" i="5"/>
  <c r="S20" i="5"/>
  <c r="R20" i="5"/>
  <c r="P20" i="5"/>
  <c r="O20" i="5"/>
  <c r="O27" i="5"/>
  <c r="M20" i="5"/>
  <c r="L20" i="5"/>
  <c r="E6" i="28" s="1"/>
  <c r="J20" i="5"/>
  <c r="S21" i="5"/>
  <c r="I20" i="5"/>
  <c r="I27" i="5"/>
  <c r="G20" i="5"/>
  <c r="G27" i="5"/>
  <c r="F20" i="5"/>
  <c r="F27" i="5"/>
  <c r="D20" i="5"/>
  <c r="C20" i="5"/>
  <c r="B6" i="28" s="1"/>
  <c r="S15" i="5"/>
  <c r="R15" i="5"/>
  <c r="P15" i="5"/>
  <c r="O15" i="5"/>
  <c r="M15" i="5"/>
  <c r="L15" i="5"/>
  <c r="J15" i="5"/>
  <c r="S16" i="5"/>
  <c r="I15" i="5"/>
  <c r="G15" i="5"/>
  <c r="F15" i="5"/>
  <c r="C5" i="28" s="1"/>
  <c r="D15" i="5"/>
  <c r="C15" i="5"/>
  <c r="B5" i="28" s="1"/>
  <c r="M14" i="27"/>
  <c r="E14" i="27"/>
  <c r="I12" i="27"/>
  <c r="S27" i="11"/>
  <c r="P27" i="4"/>
  <c r="D27" i="4"/>
  <c r="S28" i="4"/>
  <c r="R4" i="4"/>
  <c r="G27" i="4"/>
  <c r="J27" i="4"/>
  <c r="S27" i="4"/>
  <c r="S27" i="1"/>
  <c r="D27" i="9"/>
  <c r="S28" i="9"/>
  <c r="G27" i="9"/>
  <c r="M27" i="9"/>
  <c r="C27" i="9"/>
  <c r="R28" i="9" s="1"/>
  <c r="L27" i="9"/>
  <c r="E22" i="28" s="1"/>
  <c r="C27" i="4"/>
  <c r="B4" i="28" s="1"/>
  <c r="O27" i="4"/>
  <c r="E4" i="28" s="1"/>
  <c r="F27" i="4"/>
  <c r="C4" i="28" s="1"/>
  <c r="I27" i="4"/>
  <c r="D4" i="28" s="1"/>
  <c r="R27" i="4"/>
  <c r="O4" i="12"/>
  <c r="I4" i="12"/>
  <c r="C4" i="12"/>
  <c r="O3" i="12"/>
  <c r="I3" i="12"/>
  <c r="C3" i="12"/>
  <c r="O4" i="1"/>
  <c r="I4" i="1"/>
  <c r="C4" i="1"/>
  <c r="O3" i="1"/>
  <c r="I3" i="1"/>
  <c r="C3" i="1"/>
  <c r="S15" i="11"/>
  <c r="I27" i="9"/>
  <c r="J27" i="9"/>
  <c r="O27" i="9"/>
  <c r="P27" i="9"/>
  <c r="R27" i="9"/>
  <c r="S27" i="9"/>
  <c r="O4" i="9"/>
  <c r="I4" i="9"/>
  <c r="C4" i="9"/>
  <c r="O3" i="9"/>
  <c r="I3" i="9"/>
  <c r="C3" i="9"/>
  <c r="O4" i="8"/>
  <c r="I4" i="8"/>
  <c r="C4" i="8"/>
  <c r="O3" i="8"/>
  <c r="I3" i="8"/>
  <c r="C3" i="8"/>
  <c r="O4" i="7"/>
  <c r="I4" i="7"/>
  <c r="C4" i="7"/>
  <c r="O3" i="7"/>
  <c r="I3" i="7"/>
  <c r="C3" i="7"/>
  <c r="O4" i="5"/>
  <c r="O3" i="5"/>
  <c r="C3" i="5"/>
  <c r="I3" i="5"/>
  <c r="I4" i="5"/>
  <c r="C4" i="5"/>
  <c r="O4" i="6"/>
  <c r="I4" i="6"/>
  <c r="C4" i="6"/>
  <c r="O3" i="6"/>
  <c r="I3" i="6"/>
  <c r="C3" i="6"/>
  <c r="O4" i="11"/>
  <c r="I4" i="11"/>
  <c r="C4" i="11"/>
  <c r="O3" i="11"/>
  <c r="I3" i="11"/>
  <c r="C3" i="11"/>
  <c r="O4" i="10"/>
  <c r="I4" i="10"/>
  <c r="C4" i="10"/>
  <c r="O3" i="10"/>
  <c r="I3" i="10"/>
  <c r="C3" i="10"/>
  <c r="S2" i="4"/>
  <c r="R4" i="10"/>
  <c r="S2" i="10"/>
  <c r="R4" i="6"/>
  <c r="S2" i="6"/>
  <c r="S28" i="5"/>
  <c r="R4" i="5"/>
  <c r="J27" i="5"/>
  <c r="S2" i="5"/>
  <c r="S2" i="11"/>
  <c r="R18" i="12"/>
  <c r="I19" i="28"/>
  <c r="S28" i="12"/>
  <c r="S28" i="8"/>
  <c r="S22" i="8"/>
  <c r="S15" i="8"/>
  <c r="R4" i="8" s="1"/>
  <c r="R28" i="8" l="1"/>
  <c r="J6" i="28"/>
  <c r="R14" i="12"/>
  <c r="I18" i="28" s="1"/>
  <c r="J18" i="28" s="1"/>
  <c r="G23" i="28"/>
  <c r="R3" i="12"/>
  <c r="S2" i="8"/>
  <c r="R3" i="10"/>
  <c r="R3" i="8"/>
  <c r="R3" i="7"/>
  <c r="R3" i="6"/>
  <c r="R3" i="5"/>
  <c r="R3" i="1"/>
  <c r="R3" i="9"/>
  <c r="R3" i="4"/>
  <c r="R3" i="11"/>
  <c r="B22" i="28"/>
  <c r="J22" i="28"/>
  <c r="R22" i="8"/>
  <c r="J17" i="28"/>
  <c r="D23" i="28"/>
  <c r="R21" i="5"/>
  <c r="R16" i="5"/>
  <c r="L15" i="27"/>
  <c r="R16" i="11"/>
  <c r="R20" i="9"/>
  <c r="J21" i="28"/>
  <c r="J19" i="28"/>
  <c r="R15" i="8"/>
  <c r="R28" i="11"/>
  <c r="B16" i="28"/>
  <c r="J16" i="28" s="1"/>
  <c r="R28" i="10"/>
  <c r="J15" i="28"/>
  <c r="R21" i="10"/>
  <c r="J14" i="28"/>
  <c r="J12" i="28"/>
  <c r="R23" i="7"/>
  <c r="R18" i="7"/>
  <c r="B11" i="28"/>
  <c r="J11" i="28" s="1"/>
  <c r="J10" i="28"/>
  <c r="R28" i="1"/>
  <c r="E8" i="28"/>
  <c r="J8" i="28" s="1"/>
  <c r="R28" i="5"/>
  <c r="E5" i="28"/>
  <c r="J5" i="28" s="1"/>
  <c r="C23" i="28"/>
  <c r="R28" i="4"/>
  <c r="J4" i="28"/>
  <c r="M15" i="27"/>
  <c r="I23" i="28" l="1"/>
  <c r="B23" i="28"/>
  <c r="E23" i="28"/>
  <c r="J23" i="28"/>
</calcChain>
</file>

<file path=xl/sharedStrings.xml><?xml version="1.0" encoding="utf-8"?>
<sst xmlns="http://schemas.openxmlformats.org/spreadsheetml/2006/main" count="2515" uniqueCount="991">
  <si>
    <t>読売新聞</t>
    <rPh sb="0" eb="2">
      <t>ヨミウリ</t>
    </rPh>
    <rPh sb="2" eb="4">
      <t>シンブン</t>
    </rPh>
    <phoneticPr fontId="2"/>
  </si>
  <si>
    <t>毎日新聞</t>
    <rPh sb="0" eb="2">
      <t>マイニチ</t>
    </rPh>
    <rPh sb="2" eb="4">
      <t>シンブン</t>
    </rPh>
    <phoneticPr fontId="2"/>
  </si>
  <si>
    <t>朝日新聞</t>
    <rPh sb="0" eb="2">
      <t>アサヒ</t>
    </rPh>
    <rPh sb="2" eb="4">
      <t>シンブン</t>
    </rPh>
    <phoneticPr fontId="2"/>
  </si>
  <si>
    <t>広告主</t>
  </si>
  <si>
    <t>サイズ</t>
  </si>
  <si>
    <t>枚数</t>
  </si>
  <si>
    <t>タイトル</t>
  </si>
  <si>
    <t>申込社</t>
  </si>
  <si>
    <t>営業担当</t>
  </si>
  <si>
    <t>摘要</t>
  </si>
  <si>
    <t>読売新聞</t>
  </si>
  <si>
    <t>朝日新聞</t>
  </si>
  <si>
    <t>毎日新聞</t>
  </si>
  <si>
    <t>秋田魁新報</t>
  </si>
  <si>
    <t>店名</t>
  </si>
  <si>
    <t>部数</t>
  </si>
  <si>
    <t>秋田南部</t>
  </si>
  <si>
    <t>秋田西部</t>
  </si>
  <si>
    <t>秋田中央</t>
  </si>
  <si>
    <t>秋田南</t>
  </si>
  <si>
    <t>土崎</t>
  </si>
  <si>
    <t>秋田</t>
  </si>
  <si>
    <t>秋田東部</t>
  </si>
  <si>
    <t>御所野</t>
  </si>
  <si>
    <t>飯島</t>
  </si>
  <si>
    <t>新屋</t>
  </si>
  <si>
    <t>牛島</t>
  </si>
  <si>
    <t>秋田西</t>
  </si>
  <si>
    <t>秋田中</t>
  </si>
  <si>
    <t>松崎</t>
  </si>
  <si>
    <t>大畑</t>
  </si>
  <si>
    <t>泉</t>
  </si>
  <si>
    <t>秋田北</t>
  </si>
  <si>
    <t>旭川</t>
  </si>
  <si>
    <t>産経新聞</t>
  </si>
  <si>
    <t>追分</t>
  </si>
  <si>
    <t>秋田東</t>
  </si>
  <si>
    <t>桜</t>
  </si>
  <si>
    <t>明田</t>
  </si>
  <si>
    <t>四ツ小屋</t>
  </si>
  <si>
    <t>割山</t>
  </si>
  <si>
    <t>市</t>
  </si>
  <si>
    <t>川尻</t>
  </si>
  <si>
    <t>小計</t>
  </si>
  <si>
    <t>折込日</t>
    <rPh sb="0" eb="2">
      <t>オリコ</t>
    </rPh>
    <phoneticPr fontId="2"/>
  </si>
  <si>
    <t>産経新聞</t>
    <rPh sb="0" eb="1">
      <t>サン</t>
    </rPh>
    <rPh sb="1" eb="2">
      <t>ケイ</t>
    </rPh>
    <rPh sb="2" eb="4">
      <t>シンブン</t>
    </rPh>
    <phoneticPr fontId="2"/>
  </si>
  <si>
    <t>北鹿新聞</t>
    <rPh sb="0" eb="1">
      <t>ホク</t>
    </rPh>
    <rPh sb="1" eb="2">
      <t>ロク</t>
    </rPh>
    <rPh sb="2" eb="4">
      <t>シンブン</t>
    </rPh>
    <phoneticPr fontId="2"/>
  </si>
  <si>
    <t>男</t>
    <rPh sb="0" eb="1">
      <t>オトコ</t>
    </rPh>
    <phoneticPr fontId="2"/>
  </si>
  <si>
    <t>鹿</t>
    <rPh sb="0" eb="1">
      <t>ロク</t>
    </rPh>
    <phoneticPr fontId="2"/>
  </si>
  <si>
    <t>市</t>
    <rPh sb="0" eb="1">
      <t>シ</t>
    </rPh>
    <phoneticPr fontId="2"/>
  </si>
  <si>
    <t>湯</t>
    <rPh sb="0" eb="1">
      <t>ユ</t>
    </rPh>
    <phoneticPr fontId="2"/>
  </si>
  <si>
    <t>沢</t>
    <rPh sb="0" eb="1">
      <t>サワ</t>
    </rPh>
    <phoneticPr fontId="2"/>
  </si>
  <si>
    <t>市</t>
    <rPh sb="0" eb="1">
      <t>シ</t>
    </rPh>
    <phoneticPr fontId="2"/>
  </si>
  <si>
    <t>雄</t>
    <rPh sb="0" eb="1">
      <t>ユウ</t>
    </rPh>
    <phoneticPr fontId="2"/>
  </si>
  <si>
    <t>勝</t>
    <rPh sb="0" eb="1">
      <t>ショウ</t>
    </rPh>
    <phoneticPr fontId="2"/>
  </si>
  <si>
    <t>郡</t>
    <rPh sb="0" eb="1">
      <t>グン</t>
    </rPh>
    <phoneticPr fontId="2"/>
  </si>
  <si>
    <t>雄勝郡合計</t>
    <rPh sb="0" eb="3">
      <t>オガチグン</t>
    </rPh>
    <rPh sb="3" eb="5">
      <t>ゴウケイ</t>
    </rPh>
    <phoneticPr fontId="2"/>
  </si>
  <si>
    <t>広告主</t>
    <rPh sb="0" eb="3">
      <t>コウコクヌシ</t>
    </rPh>
    <phoneticPr fontId="2"/>
  </si>
  <si>
    <t>枚数</t>
    <rPh sb="0" eb="2">
      <t>マイスウ</t>
    </rPh>
    <phoneticPr fontId="2"/>
  </si>
  <si>
    <t>タイトル</t>
    <phoneticPr fontId="2"/>
  </si>
  <si>
    <t>摘要</t>
    <rPh sb="0" eb="2">
      <t>テキヨウ</t>
    </rPh>
    <phoneticPr fontId="2"/>
  </si>
  <si>
    <t>秋田魁新報</t>
    <rPh sb="0" eb="2">
      <t>アキタ</t>
    </rPh>
    <rPh sb="2" eb="3">
      <t>サキガケ</t>
    </rPh>
    <rPh sb="3" eb="5">
      <t>シンポウ</t>
    </rPh>
    <phoneticPr fontId="2"/>
  </si>
  <si>
    <t>横</t>
    <rPh sb="0" eb="1">
      <t>ヨコ</t>
    </rPh>
    <phoneticPr fontId="2"/>
  </si>
  <si>
    <t>手</t>
    <rPh sb="0" eb="1">
      <t>テ</t>
    </rPh>
    <phoneticPr fontId="2"/>
  </si>
  <si>
    <t>大</t>
    <rPh sb="0" eb="1">
      <t>ダイ</t>
    </rPh>
    <phoneticPr fontId="2"/>
  </si>
  <si>
    <t>産経新聞</t>
    <rPh sb="0" eb="1">
      <t>サン</t>
    </rPh>
    <rPh sb="1" eb="2">
      <t>ケイ</t>
    </rPh>
    <rPh sb="2" eb="4">
      <t>シンブン</t>
    </rPh>
    <phoneticPr fontId="2"/>
  </si>
  <si>
    <t>北</t>
    <rPh sb="0" eb="1">
      <t>ホク</t>
    </rPh>
    <phoneticPr fontId="2"/>
  </si>
  <si>
    <t>仙北郡合計</t>
    <rPh sb="0" eb="3">
      <t>センボクグン</t>
    </rPh>
    <rPh sb="3" eb="5">
      <t>ゴウケイ</t>
    </rPh>
    <phoneticPr fontId="2"/>
  </si>
  <si>
    <t>郡</t>
    <rPh sb="0" eb="1">
      <t>グン</t>
    </rPh>
    <phoneticPr fontId="2"/>
  </si>
  <si>
    <t>能</t>
    <rPh sb="0" eb="1">
      <t>ノウ</t>
    </rPh>
    <phoneticPr fontId="2"/>
  </si>
  <si>
    <t>代</t>
    <rPh sb="0" eb="1">
      <t>ダイ</t>
    </rPh>
    <phoneticPr fontId="2"/>
  </si>
  <si>
    <t>市</t>
    <rPh sb="0" eb="1">
      <t>シ</t>
    </rPh>
    <phoneticPr fontId="2"/>
  </si>
  <si>
    <t>山</t>
    <rPh sb="0" eb="1">
      <t>ヤマ</t>
    </rPh>
    <phoneticPr fontId="2"/>
  </si>
  <si>
    <t>本</t>
    <rPh sb="0" eb="1">
      <t>モト</t>
    </rPh>
    <phoneticPr fontId="2"/>
  </si>
  <si>
    <t>郡</t>
    <rPh sb="0" eb="1">
      <t>グン</t>
    </rPh>
    <phoneticPr fontId="2"/>
  </si>
  <si>
    <t>山本郡合計</t>
    <rPh sb="0" eb="3">
      <t>ヤマモトグン</t>
    </rPh>
    <rPh sb="3" eb="5">
      <t>ゴウケイ</t>
    </rPh>
    <phoneticPr fontId="2"/>
  </si>
  <si>
    <t>大</t>
    <rPh sb="0" eb="1">
      <t>ダイ</t>
    </rPh>
    <phoneticPr fontId="2"/>
  </si>
  <si>
    <t>館</t>
    <rPh sb="0" eb="1">
      <t>タテ</t>
    </rPh>
    <phoneticPr fontId="2"/>
  </si>
  <si>
    <t>鹿</t>
    <rPh sb="0" eb="1">
      <t>シカ</t>
    </rPh>
    <phoneticPr fontId="2"/>
  </si>
  <si>
    <t>角</t>
    <rPh sb="0" eb="1">
      <t>ツノ</t>
    </rPh>
    <phoneticPr fontId="2"/>
  </si>
  <si>
    <t>鹿</t>
    <rPh sb="0" eb="1">
      <t>カ</t>
    </rPh>
    <phoneticPr fontId="2"/>
  </si>
  <si>
    <t>角</t>
    <rPh sb="0" eb="1">
      <t>ツノ</t>
    </rPh>
    <phoneticPr fontId="2"/>
  </si>
  <si>
    <t>鹿角郡合計</t>
    <rPh sb="0" eb="3">
      <t>カヅノグン</t>
    </rPh>
    <rPh sb="3" eb="5">
      <t>ゴウケイ</t>
    </rPh>
    <phoneticPr fontId="2"/>
  </si>
  <si>
    <t>河北新報</t>
    <rPh sb="0" eb="2">
      <t>カホク</t>
    </rPh>
    <rPh sb="2" eb="4">
      <t>シンポウ</t>
    </rPh>
    <phoneticPr fontId="2"/>
  </si>
  <si>
    <t>千秋公園</t>
    <rPh sb="0" eb="2">
      <t>センシュウ</t>
    </rPh>
    <rPh sb="2" eb="4">
      <t>コウエン</t>
    </rPh>
    <phoneticPr fontId="2"/>
  </si>
  <si>
    <t>西南部</t>
    <rPh sb="0" eb="3">
      <t>セイナンブ</t>
    </rPh>
    <phoneticPr fontId="2"/>
  </si>
  <si>
    <t>駒形</t>
    <rPh sb="0" eb="2">
      <t>コマガタ</t>
    </rPh>
    <phoneticPr fontId="2"/>
  </si>
  <si>
    <t>新聞折込広告部数明細表（１）</t>
    <phoneticPr fontId="2"/>
  </si>
  <si>
    <t>新聞折込広告部数明細表（２）</t>
    <phoneticPr fontId="2"/>
  </si>
  <si>
    <t>新聞折込広告部数明細表（３）</t>
    <phoneticPr fontId="2"/>
  </si>
  <si>
    <t>新聞折込広告部数明細表（４）</t>
    <phoneticPr fontId="2"/>
  </si>
  <si>
    <t>新聞折込広告部数明細表（５）</t>
    <phoneticPr fontId="2"/>
  </si>
  <si>
    <t>新聞折込広告部数明細表（６）</t>
    <phoneticPr fontId="2"/>
  </si>
  <si>
    <t>新聞折込広告部数明細表（７）</t>
    <phoneticPr fontId="2"/>
  </si>
  <si>
    <t>新聞折込広告部数明細表（８）</t>
    <phoneticPr fontId="2"/>
  </si>
  <si>
    <t>新聞折込広告部数明細表（９）</t>
    <phoneticPr fontId="2"/>
  </si>
  <si>
    <t>角間川</t>
    <rPh sb="0" eb="1">
      <t>カク</t>
    </rPh>
    <rPh sb="1" eb="2">
      <t>マ</t>
    </rPh>
    <rPh sb="2" eb="3">
      <t>カワ</t>
    </rPh>
    <phoneticPr fontId="2"/>
  </si>
  <si>
    <t>大滝</t>
    <rPh sb="0" eb="2">
      <t>オオタキ</t>
    </rPh>
    <phoneticPr fontId="2"/>
  </si>
  <si>
    <t>岩見三内</t>
    <rPh sb="0" eb="2">
      <t>イワミ</t>
    </rPh>
    <rPh sb="2" eb="3">
      <t>サン</t>
    </rPh>
    <rPh sb="3" eb="4">
      <t>ナイ</t>
    </rPh>
    <phoneticPr fontId="2"/>
  </si>
  <si>
    <t>秋田市合計</t>
    <rPh sb="0" eb="3">
      <t>アキタシ</t>
    </rPh>
    <rPh sb="3" eb="5">
      <t>ゴウケイ</t>
    </rPh>
    <phoneticPr fontId="2"/>
  </si>
  <si>
    <t>河辺</t>
    <rPh sb="0" eb="2">
      <t>カワベ</t>
    </rPh>
    <phoneticPr fontId="2"/>
  </si>
  <si>
    <t>潟　上　市</t>
    <rPh sb="0" eb="1">
      <t>カタ</t>
    </rPh>
    <rPh sb="2" eb="3">
      <t>カミ</t>
    </rPh>
    <rPh sb="4" eb="5">
      <t>シ</t>
    </rPh>
    <phoneticPr fontId="2"/>
  </si>
  <si>
    <t>南秋田郡合計</t>
    <rPh sb="0" eb="4">
      <t>ミナミアキタグン</t>
    </rPh>
    <rPh sb="4" eb="6">
      <t>ゴウケイ</t>
    </rPh>
    <phoneticPr fontId="2"/>
  </si>
  <si>
    <t>南　秋　田　郡</t>
    <rPh sb="0" eb="1">
      <t>ミナミ</t>
    </rPh>
    <rPh sb="2" eb="3">
      <t>アキ</t>
    </rPh>
    <rPh sb="4" eb="5">
      <t>タ</t>
    </rPh>
    <rPh sb="6" eb="7">
      <t>グン</t>
    </rPh>
    <phoneticPr fontId="2"/>
  </si>
  <si>
    <t>院内</t>
    <rPh sb="0" eb="2">
      <t>インナイ</t>
    </rPh>
    <phoneticPr fontId="2"/>
  </si>
  <si>
    <t>横堀</t>
    <rPh sb="0" eb="2">
      <t>ヨコボリ</t>
    </rPh>
    <phoneticPr fontId="2"/>
  </si>
  <si>
    <t>稲庭</t>
    <rPh sb="0" eb="2">
      <t>イナニワ</t>
    </rPh>
    <phoneticPr fontId="2"/>
  </si>
  <si>
    <t>郡</t>
    <rPh sb="0" eb="1">
      <t>グン</t>
    </rPh>
    <phoneticPr fontId="2"/>
  </si>
  <si>
    <t>由</t>
    <rPh sb="0" eb="1">
      <t>ユ</t>
    </rPh>
    <phoneticPr fontId="2"/>
  </si>
  <si>
    <t>利</t>
    <rPh sb="0" eb="1">
      <t>リ</t>
    </rPh>
    <phoneticPr fontId="2"/>
  </si>
  <si>
    <t>本</t>
    <rPh sb="0" eb="1">
      <t>ホン</t>
    </rPh>
    <phoneticPr fontId="2"/>
  </si>
  <si>
    <t>荘</t>
    <rPh sb="0" eb="1">
      <t>ソウ</t>
    </rPh>
    <phoneticPr fontId="2"/>
  </si>
  <si>
    <t>市</t>
    <rPh sb="0" eb="1">
      <t>シ</t>
    </rPh>
    <phoneticPr fontId="2"/>
  </si>
  <si>
    <t>北</t>
    <rPh sb="0" eb="1">
      <t>キタ</t>
    </rPh>
    <phoneticPr fontId="2"/>
  </si>
  <si>
    <t>秋</t>
    <rPh sb="0" eb="1">
      <t>アキ</t>
    </rPh>
    <phoneticPr fontId="2"/>
  </si>
  <si>
    <t>田</t>
    <rPh sb="0" eb="1">
      <t>タ</t>
    </rPh>
    <phoneticPr fontId="2"/>
  </si>
  <si>
    <t>仙</t>
    <rPh sb="0" eb="1">
      <t>セン</t>
    </rPh>
    <phoneticPr fontId="2"/>
  </si>
  <si>
    <t>小計</t>
    <rPh sb="0" eb="2">
      <t>ショウケイ</t>
    </rPh>
    <phoneticPr fontId="2"/>
  </si>
  <si>
    <t>横手市合計</t>
    <rPh sb="0" eb="3">
      <t>ヨコテシ</t>
    </rPh>
    <rPh sb="3" eb="5">
      <t>ゴウケイ</t>
    </rPh>
    <phoneticPr fontId="2"/>
  </si>
  <si>
    <t>六郷</t>
    <rPh sb="0" eb="2">
      <t>ロクゴウ</t>
    </rPh>
    <phoneticPr fontId="2"/>
  </si>
  <si>
    <t>千屋</t>
    <rPh sb="0" eb="1">
      <t>セン</t>
    </rPh>
    <rPh sb="1" eb="2">
      <t>ヤ</t>
    </rPh>
    <phoneticPr fontId="2"/>
  </si>
  <si>
    <t>後三年</t>
    <rPh sb="0" eb="3">
      <t>ゴサンネン</t>
    </rPh>
    <phoneticPr fontId="2"/>
  </si>
  <si>
    <t>北</t>
    <rPh sb="0" eb="1">
      <t>ボク</t>
    </rPh>
    <phoneticPr fontId="2"/>
  </si>
  <si>
    <t>に</t>
    <phoneticPr fontId="2"/>
  </si>
  <si>
    <t>か</t>
    <phoneticPr fontId="2"/>
  </si>
  <si>
    <t>ほ</t>
    <phoneticPr fontId="2"/>
  </si>
  <si>
    <t>にかほ市合計</t>
    <rPh sb="3" eb="4">
      <t>シ</t>
    </rPh>
    <rPh sb="4" eb="6">
      <t>ゴウケイ</t>
    </rPh>
    <phoneticPr fontId="2"/>
  </si>
  <si>
    <t>花岡</t>
    <rPh sb="0" eb="2">
      <t>ハナオカ</t>
    </rPh>
    <phoneticPr fontId="2"/>
  </si>
  <si>
    <t>上小阿仁</t>
    <rPh sb="0" eb="4">
      <t>カミコアニ</t>
    </rPh>
    <phoneticPr fontId="2"/>
  </si>
  <si>
    <t>米内沢</t>
    <rPh sb="0" eb="3">
      <t>ヨナイザワ</t>
    </rPh>
    <phoneticPr fontId="2"/>
  </si>
  <si>
    <t>　　　年　　　月　　　日（　　）</t>
    <rPh sb="3" eb="4">
      <t>ネン</t>
    </rPh>
    <rPh sb="7" eb="8">
      <t>ガツ</t>
    </rPh>
    <rPh sb="11" eb="12">
      <t>ニチ</t>
    </rPh>
    <phoneticPr fontId="2"/>
  </si>
  <si>
    <t>配布数</t>
    <rPh sb="0" eb="2">
      <t>ハイフ</t>
    </rPh>
    <rPh sb="2" eb="3">
      <t>スウ</t>
    </rPh>
    <phoneticPr fontId="2"/>
  </si>
  <si>
    <t>雄和</t>
    <rPh sb="0" eb="2">
      <t>ユウワ</t>
    </rPh>
    <phoneticPr fontId="2"/>
  </si>
  <si>
    <t>和田</t>
    <rPh sb="0" eb="2">
      <t>ワダ</t>
    </rPh>
    <phoneticPr fontId="2"/>
  </si>
  <si>
    <t>船越</t>
    <rPh sb="0" eb="2">
      <t>フナコシ</t>
    </rPh>
    <phoneticPr fontId="2"/>
  </si>
  <si>
    <t>北浦</t>
    <rPh sb="0" eb="2">
      <t>キタウラ</t>
    </rPh>
    <phoneticPr fontId="2"/>
  </si>
  <si>
    <t>脇本</t>
    <rPh sb="0" eb="2">
      <t>ワキモト</t>
    </rPh>
    <phoneticPr fontId="2"/>
  </si>
  <si>
    <t>天王</t>
    <rPh sb="0" eb="2">
      <t>テンノウ</t>
    </rPh>
    <phoneticPr fontId="2"/>
  </si>
  <si>
    <t>五城目</t>
    <rPh sb="0" eb="3">
      <t>ゴジョウメ</t>
    </rPh>
    <phoneticPr fontId="2"/>
  </si>
  <si>
    <t>湯沢</t>
    <rPh sb="0" eb="2">
      <t>ユザワ</t>
    </rPh>
    <phoneticPr fontId="2"/>
  </si>
  <si>
    <t>山田</t>
    <rPh sb="0" eb="2">
      <t>ヤマダ</t>
    </rPh>
    <phoneticPr fontId="2"/>
  </si>
  <si>
    <t>湯沢北</t>
    <rPh sb="0" eb="2">
      <t>ユザワ</t>
    </rPh>
    <rPh sb="2" eb="3">
      <t>キタ</t>
    </rPh>
    <phoneticPr fontId="2"/>
  </si>
  <si>
    <t>川連</t>
    <rPh sb="0" eb="1">
      <t>カワ</t>
    </rPh>
    <rPh sb="1" eb="2">
      <t>レン</t>
    </rPh>
    <phoneticPr fontId="2"/>
  </si>
  <si>
    <t>湯沢南</t>
    <rPh sb="0" eb="2">
      <t>ユザワ</t>
    </rPh>
    <rPh sb="2" eb="3">
      <t>ミナミ</t>
    </rPh>
    <phoneticPr fontId="2"/>
  </si>
  <si>
    <t>三輪</t>
    <rPh sb="0" eb="2">
      <t>ミワ</t>
    </rPh>
    <phoneticPr fontId="2"/>
  </si>
  <si>
    <t>西馬音内</t>
    <rPh sb="0" eb="1">
      <t>ニシ</t>
    </rPh>
    <rPh sb="1" eb="2">
      <t>ウマ</t>
    </rPh>
    <rPh sb="2" eb="3">
      <t>オト</t>
    </rPh>
    <rPh sb="3" eb="4">
      <t>ナイ</t>
    </rPh>
    <phoneticPr fontId="2"/>
  </si>
  <si>
    <t>横手</t>
    <rPh sb="0" eb="2">
      <t>ヨコテ</t>
    </rPh>
    <phoneticPr fontId="2"/>
  </si>
  <si>
    <t>横手東</t>
    <rPh sb="0" eb="2">
      <t>ヨコテ</t>
    </rPh>
    <rPh sb="2" eb="3">
      <t>ヒガシ</t>
    </rPh>
    <phoneticPr fontId="2"/>
  </si>
  <si>
    <t>十文字</t>
    <rPh sb="0" eb="3">
      <t>ジュウモンジ</t>
    </rPh>
    <phoneticPr fontId="2"/>
  </si>
  <si>
    <t>横手西</t>
    <rPh sb="0" eb="2">
      <t>ヨコテ</t>
    </rPh>
    <rPh sb="2" eb="3">
      <t>ニシ</t>
    </rPh>
    <phoneticPr fontId="2"/>
  </si>
  <si>
    <t>増田</t>
    <rPh sb="0" eb="2">
      <t>マスダ</t>
    </rPh>
    <phoneticPr fontId="2"/>
  </si>
  <si>
    <t>横手南</t>
    <rPh sb="0" eb="2">
      <t>ヨコテ</t>
    </rPh>
    <rPh sb="2" eb="3">
      <t>ミナミ</t>
    </rPh>
    <phoneticPr fontId="2"/>
  </si>
  <si>
    <t>大森</t>
    <rPh sb="0" eb="2">
      <t>オオモリ</t>
    </rPh>
    <phoneticPr fontId="2"/>
  </si>
  <si>
    <t>横手北</t>
    <rPh sb="0" eb="2">
      <t>ヨコテ</t>
    </rPh>
    <rPh sb="2" eb="3">
      <t>キタ</t>
    </rPh>
    <phoneticPr fontId="2"/>
  </si>
  <si>
    <t>沼館</t>
    <rPh sb="0" eb="2">
      <t>ヌマダテ</t>
    </rPh>
    <phoneticPr fontId="2"/>
  </si>
  <si>
    <t>浅舞</t>
    <rPh sb="0" eb="2">
      <t>アサマイ</t>
    </rPh>
    <phoneticPr fontId="2"/>
  </si>
  <si>
    <t>大曲</t>
    <rPh sb="0" eb="2">
      <t>オオマガリ</t>
    </rPh>
    <phoneticPr fontId="2"/>
  </si>
  <si>
    <t>横沢</t>
    <rPh sb="0" eb="2">
      <t>ヨコサワ</t>
    </rPh>
    <phoneticPr fontId="2"/>
  </si>
  <si>
    <t>南外</t>
    <rPh sb="0" eb="2">
      <t>ナンガイ</t>
    </rPh>
    <phoneticPr fontId="2"/>
  </si>
  <si>
    <t>中仙</t>
    <rPh sb="0" eb="2">
      <t>ナカセン</t>
    </rPh>
    <phoneticPr fontId="2"/>
  </si>
  <si>
    <t>神宮寺</t>
    <rPh sb="0" eb="3">
      <t>ジングウジ</t>
    </rPh>
    <phoneticPr fontId="2"/>
  </si>
  <si>
    <t>刈和野</t>
    <rPh sb="0" eb="3">
      <t>カリワノ</t>
    </rPh>
    <phoneticPr fontId="2"/>
  </si>
  <si>
    <t>境</t>
    <rPh sb="0" eb="1">
      <t>サカイ</t>
    </rPh>
    <phoneticPr fontId="2"/>
  </si>
  <si>
    <t>太田</t>
    <rPh sb="0" eb="2">
      <t>オオタ</t>
    </rPh>
    <phoneticPr fontId="2"/>
  </si>
  <si>
    <t>本荘</t>
    <rPh sb="0" eb="2">
      <t>ホンジョウ</t>
    </rPh>
    <phoneticPr fontId="2"/>
  </si>
  <si>
    <t>本荘南</t>
    <rPh sb="0" eb="2">
      <t>ホンジョウ</t>
    </rPh>
    <rPh sb="2" eb="3">
      <t>ミナミ</t>
    </rPh>
    <phoneticPr fontId="2"/>
  </si>
  <si>
    <t>亀田</t>
    <rPh sb="0" eb="2">
      <t>カメダ</t>
    </rPh>
    <phoneticPr fontId="2"/>
  </si>
  <si>
    <t>松ヶ崎</t>
    <rPh sb="0" eb="3">
      <t>マツガサキ</t>
    </rPh>
    <phoneticPr fontId="2"/>
  </si>
  <si>
    <t>本荘北</t>
    <rPh sb="0" eb="2">
      <t>ホンジョウ</t>
    </rPh>
    <rPh sb="2" eb="3">
      <t>キタ</t>
    </rPh>
    <phoneticPr fontId="2"/>
  </si>
  <si>
    <t>道川</t>
    <rPh sb="0" eb="2">
      <t>ミチカワ</t>
    </rPh>
    <phoneticPr fontId="2"/>
  </si>
  <si>
    <t>本荘東</t>
    <rPh sb="0" eb="2">
      <t>ホンジョウ</t>
    </rPh>
    <rPh sb="2" eb="3">
      <t>ヒガシ</t>
    </rPh>
    <phoneticPr fontId="2"/>
  </si>
  <si>
    <t>岩谷</t>
    <rPh sb="0" eb="2">
      <t>イワヤ</t>
    </rPh>
    <phoneticPr fontId="2"/>
  </si>
  <si>
    <t>前郷</t>
    <rPh sb="0" eb="2">
      <t>マエゴウ</t>
    </rPh>
    <phoneticPr fontId="2"/>
  </si>
  <si>
    <t>西目</t>
    <rPh sb="0" eb="2">
      <t>ニシメ</t>
    </rPh>
    <phoneticPr fontId="2"/>
  </si>
  <si>
    <t>東由利</t>
    <rPh sb="0" eb="3">
      <t>ヒガシユリ</t>
    </rPh>
    <phoneticPr fontId="2"/>
  </si>
  <si>
    <t>鮎川</t>
    <rPh sb="0" eb="2">
      <t>アユカワ</t>
    </rPh>
    <phoneticPr fontId="2"/>
  </si>
  <si>
    <t>伏見</t>
    <rPh sb="0" eb="2">
      <t>フシミ</t>
    </rPh>
    <phoneticPr fontId="2"/>
  </si>
  <si>
    <t>象潟</t>
    <rPh sb="0" eb="2">
      <t>キサカタ</t>
    </rPh>
    <phoneticPr fontId="2"/>
  </si>
  <si>
    <t>能代</t>
    <rPh sb="0" eb="2">
      <t>ノシロ</t>
    </rPh>
    <phoneticPr fontId="2"/>
  </si>
  <si>
    <t>能代南</t>
    <rPh sb="0" eb="2">
      <t>ノシロ</t>
    </rPh>
    <rPh sb="2" eb="3">
      <t>ミナミ</t>
    </rPh>
    <phoneticPr fontId="2"/>
  </si>
  <si>
    <t>富根</t>
    <rPh sb="0" eb="2">
      <t>トミネ</t>
    </rPh>
    <phoneticPr fontId="2"/>
  </si>
  <si>
    <t>能代西</t>
    <rPh sb="0" eb="2">
      <t>ノシロ</t>
    </rPh>
    <rPh sb="2" eb="3">
      <t>ニシ</t>
    </rPh>
    <phoneticPr fontId="2"/>
  </si>
  <si>
    <t>能代東</t>
    <rPh sb="0" eb="2">
      <t>ノシロ</t>
    </rPh>
    <rPh sb="2" eb="3">
      <t>ヒガシ</t>
    </rPh>
    <phoneticPr fontId="2"/>
  </si>
  <si>
    <t>八森</t>
    <rPh sb="0" eb="2">
      <t>ハチモリ</t>
    </rPh>
    <phoneticPr fontId="2"/>
  </si>
  <si>
    <t>大館</t>
    <rPh sb="0" eb="2">
      <t>オオダテ</t>
    </rPh>
    <phoneticPr fontId="2"/>
  </si>
  <si>
    <t>花輪</t>
    <rPh sb="0" eb="2">
      <t>ハナワ</t>
    </rPh>
    <phoneticPr fontId="2"/>
  </si>
  <si>
    <t>大湯</t>
    <rPh sb="0" eb="2">
      <t>オオユ</t>
    </rPh>
    <phoneticPr fontId="2"/>
  </si>
  <si>
    <t>八幡平</t>
    <rPh sb="0" eb="3">
      <t>ハチマンタイ</t>
    </rPh>
    <phoneticPr fontId="2"/>
  </si>
  <si>
    <t>錦木</t>
    <rPh sb="0" eb="1">
      <t>ニシキ</t>
    </rPh>
    <rPh sb="1" eb="2">
      <t>キ</t>
    </rPh>
    <phoneticPr fontId="2"/>
  </si>
  <si>
    <t>小坂</t>
    <rPh sb="0" eb="2">
      <t>コサカ</t>
    </rPh>
    <phoneticPr fontId="2"/>
  </si>
  <si>
    <t>新聞折込広告部数明細表（10）</t>
    <phoneticPr fontId="2"/>
  </si>
  <si>
    <t>館</t>
    <rPh sb="0" eb="1">
      <t>タチ</t>
    </rPh>
    <phoneticPr fontId="2"/>
  </si>
  <si>
    <t>鹿</t>
    <rPh sb="0" eb="1">
      <t>シカ</t>
    </rPh>
    <phoneticPr fontId="2"/>
  </si>
  <si>
    <t>角</t>
    <rPh sb="0" eb="1">
      <t>ツノ</t>
    </rPh>
    <phoneticPr fontId="2"/>
  </si>
  <si>
    <t>毛馬内</t>
    <rPh sb="0" eb="2">
      <t>ケマ</t>
    </rPh>
    <rPh sb="2" eb="3">
      <t>ナイ</t>
    </rPh>
    <phoneticPr fontId="2"/>
  </si>
  <si>
    <t>大館中央</t>
    <rPh sb="0" eb="2">
      <t>オオダテ</t>
    </rPh>
    <rPh sb="2" eb="4">
      <t>チュウオウ</t>
    </rPh>
    <phoneticPr fontId="2"/>
  </si>
  <si>
    <t>大館駅前</t>
    <rPh sb="0" eb="2">
      <t>オオダテ</t>
    </rPh>
    <rPh sb="2" eb="4">
      <t>エキマエ</t>
    </rPh>
    <phoneticPr fontId="2"/>
  </si>
  <si>
    <t>大館西</t>
    <rPh sb="0" eb="2">
      <t>オオダテ</t>
    </rPh>
    <rPh sb="2" eb="3">
      <t>ニシ</t>
    </rPh>
    <phoneticPr fontId="2"/>
  </si>
  <si>
    <t>十二所</t>
    <rPh sb="0" eb="3">
      <t>ジュウニショ</t>
    </rPh>
    <phoneticPr fontId="2"/>
  </si>
  <si>
    <t>早口</t>
    <rPh sb="0" eb="2">
      <t>ハヤクチ</t>
    </rPh>
    <phoneticPr fontId="2"/>
  </si>
  <si>
    <t>大館北</t>
    <rPh sb="0" eb="2">
      <t>オオダテ</t>
    </rPh>
    <rPh sb="2" eb="3">
      <t>キタ</t>
    </rPh>
    <phoneticPr fontId="2"/>
  </si>
  <si>
    <t>合川</t>
    <rPh sb="0" eb="2">
      <t>アイカワ</t>
    </rPh>
    <phoneticPr fontId="2"/>
  </si>
  <si>
    <t>前田</t>
    <rPh sb="0" eb="2">
      <t>マエダ</t>
    </rPh>
    <phoneticPr fontId="2"/>
  </si>
  <si>
    <t>鹿角郡合計</t>
    <rPh sb="0" eb="2">
      <t>カヅノ</t>
    </rPh>
    <rPh sb="2" eb="3">
      <t>グン</t>
    </rPh>
    <rPh sb="3" eb="5">
      <t>ゴウケイ</t>
    </rPh>
    <phoneticPr fontId="2"/>
  </si>
  <si>
    <t>北鹿新聞（読売）</t>
    <rPh sb="0" eb="1">
      <t>ホク</t>
    </rPh>
    <rPh sb="1" eb="2">
      <t>ロク</t>
    </rPh>
    <rPh sb="5" eb="7">
      <t>ヨミウリ</t>
    </rPh>
    <phoneticPr fontId="2"/>
  </si>
  <si>
    <t>北鹿新聞（朝日）</t>
    <rPh sb="0" eb="1">
      <t>ホク</t>
    </rPh>
    <rPh sb="1" eb="2">
      <t>ロク</t>
    </rPh>
    <rPh sb="5" eb="7">
      <t>アサヒ</t>
    </rPh>
    <phoneticPr fontId="2"/>
  </si>
  <si>
    <t>北鹿新聞（毎日）</t>
    <rPh sb="0" eb="1">
      <t>ホク</t>
    </rPh>
    <rPh sb="1" eb="2">
      <t>ロク</t>
    </rPh>
    <rPh sb="5" eb="7">
      <t>マイニチ</t>
    </rPh>
    <phoneticPr fontId="2"/>
  </si>
  <si>
    <t>北鹿新聞（秋田魁）</t>
    <rPh sb="0" eb="1">
      <t>ホク</t>
    </rPh>
    <rPh sb="1" eb="2">
      <t>ロク</t>
    </rPh>
    <rPh sb="2" eb="4">
      <t>シンブン</t>
    </rPh>
    <rPh sb="5" eb="7">
      <t>アキタ</t>
    </rPh>
    <rPh sb="7" eb="8">
      <t>サキガケ</t>
    </rPh>
    <phoneticPr fontId="2"/>
  </si>
  <si>
    <t>白沢</t>
    <rPh sb="0" eb="2">
      <t>シラサワ</t>
    </rPh>
    <phoneticPr fontId="2"/>
  </si>
  <si>
    <t>昭和</t>
    <rPh sb="0" eb="2">
      <t>ショウワ</t>
    </rPh>
    <phoneticPr fontId="2"/>
  </si>
  <si>
    <t>※北鹿新聞の部数は、Ｐ２３の明細表（１０）を参照してください。</t>
    <rPh sb="1" eb="2">
      <t>キタ</t>
    </rPh>
    <rPh sb="2" eb="3">
      <t>シカ</t>
    </rPh>
    <rPh sb="3" eb="5">
      <t>シンブン</t>
    </rPh>
    <rPh sb="6" eb="8">
      <t>ブスウ</t>
    </rPh>
    <rPh sb="14" eb="16">
      <t>メイサイ</t>
    </rPh>
    <rPh sb="16" eb="17">
      <t>オモテ</t>
    </rPh>
    <rPh sb="22" eb="24">
      <t>サンショウ</t>
    </rPh>
    <phoneticPr fontId="2"/>
  </si>
  <si>
    <t>北秋田</t>
    <rPh sb="0" eb="3">
      <t>キタアキタ</t>
    </rPh>
    <phoneticPr fontId="2"/>
  </si>
  <si>
    <t>読売新聞</t>
    <phoneticPr fontId="2"/>
  </si>
  <si>
    <t>仙北</t>
    <rPh sb="0" eb="2">
      <t>センボク</t>
    </rPh>
    <phoneticPr fontId="2"/>
  </si>
  <si>
    <t>扇田</t>
    <rPh sb="0" eb="2">
      <t>オウギダ</t>
    </rPh>
    <phoneticPr fontId="2"/>
  </si>
  <si>
    <t>中仙</t>
    <rPh sb="0" eb="1">
      <t>ナカ</t>
    </rPh>
    <rPh sb="1" eb="2">
      <t>セン</t>
    </rPh>
    <phoneticPr fontId="2"/>
  </si>
  <si>
    <t>山内</t>
    <rPh sb="0" eb="2">
      <t>ヤマウチ</t>
    </rPh>
    <phoneticPr fontId="2"/>
  </si>
  <si>
    <t>販売店情報（扱い銘柄・担当区域・折込不可日など）</t>
    <rPh sb="0" eb="3">
      <t>ハンバイテン</t>
    </rPh>
    <rPh sb="3" eb="5">
      <t>ジョウホウ</t>
    </rPh>
    <rPh sb="6" eb="7">
      <t>アツカ</t>
    </rPh>
    <rPh sb="8" eb="10">
      <t>メイガラ</t>
    </rPh>
    <rPh sb="11" eb="13">
      <t>タントウ</t>
    </rPh>
    <rPh sb="13" eb="15">
      <t>クイキ</t>
    </rPh>
    <rPh sb="16" eb="18">
      <t>オリコミ</t>
    </rPh>
    <rPh sb="18" eb="20">
      <t>フカ</t>
    </rPh>
    <rPh sb="20" eb="21">
      <t>ビ</t>
    </rPh>
    <phoneticPr fontId="2"/>
  </si>
  <si>
    <t>秋田市</t>
    <rPh sb="0" eb="3">
      <t>アキタシ</t>
    </rPh>
    <phoneticPr fontId="2"/>
  </si>
  <si>
    <t>秋　　　　田　　　　市</t>
    <rPh sb="0" eb="1">
      <t>アキ</t>
    </rPh>
    <rPh sb="5" eb="6">
      <t>タ</t>
    </rPh>
    <rPh sb="10" eb="11">
      <t>シ</t>
    </rPh>
    <phoneticPr fontId="2"/>
  </si>
  <si>
    <t>秋　 　田　 　市</t>
    <rPh sb="0" eb="1">
      <t>アキ</t>
    </rPh>
    <rPh sb="4" eb="5">
      <t>タ</t>
    </rPh>
    <rPh sb="8" eb="9">
      <t>シ</t>
    </rPh>
    <phoneticPr fontId="2"/>
  </si>
  <si>
    <t>読売新聞</t>
    <rPh sb="0" eb="2">
      <t>ヨミウリ</t>
    </rPh>
    <rPh sb="2" eb="4">
      <t>シンブン</t>
    </rPh>
    <phoneticPr fontId="2"/>
  </si>
  <si>
    <t>朝日新聞</t>
    <rPh sb="0" eb="2">
      <t>アサヒ</t>
    </rPh>
    <rPh sb="2" eb="4">
      <t>シンブン</t>
    </rPh>
    <phoneticPr fontId="2"/>
  </si>
  <si>
    <t>毎日新聞</t>
    <rPh sb="0" eb="2">
      <t>マイニチ</t>
    </rPh>
    <rPh sb="2" eb="4">
      <t>シンブン</t>
    </rPh>
    <phoneticPr fontId="2"/>
  </si>
  <si>
    <t>秋田魁新報</t>
    <rPh sb="0" eb="2">
      <t>アキタ</t>
    </rPh>
    <rPh sb="2" eb="3">
      <t>サキガケ</t>
    </rPh>
    <rPh sb="3" eb="5">
      <t>シンポウ</t>
    </rPh>
    <phoneticPr fontId="2"/>
  </si>
  <si>
    <t>販売店名</t>
    <rPh sb="0" eb="3">
      <t>ハンバイテン</t>
    </rPh>
    <rPh sb="3" eb="4">
      <t>メイ</t>
    </rPh>
    <phoneticPr fontId="2"/>
  </si>
  <si>
    <t>備　　　　　考</t>
    <rPh sb="0" eb="1">
      <t>ソナエ</t>
    </rPh>
    <rPh sb="6" eb="7">
      <t>コウ</t>
    </rPh>
    <phoneticPr fontId="2"/>
  </si>
  <si>
    <t>秋田南部</t>
    <rPh sb="0" eb="2">
      <t>アキタ</t>
    </rPh>
    <rPh sb="2" eb="4">
      <t>ナンブ</t>
    </rPh>
    <phoneticPr fontId="2"/>
  </si>
  <si>
    <t>雄和の一部を含む</t>
    <rPh sb="0" eb="2">
      <t>ユウワ</t>
    </rPh>
    <rPh sb="3" eb="5">
      <t>イチブ</t>
    </rPh>
    <rPh sb="6" eb="7">
      <t>フク</t>
    </rPh>
    <phoneticPr fontId="2"/>
  </si>
  <si>
    <t>秋田西部</t>
    <rPh sb="0" eb="2">
      <t>アキタ</t>
    </rPh>
    <rPh sb="2" eb="4">
      <t>セイブ</t>
    </rPh>
    <phoneticPr fontId="2"/>
  </si>
  <si>
    <t>日</t>
    <rPh sb="0" eb="1">
      <t>ニチ</t>
    </rPh>
    <phoneticPr fontId="2"/>
  </si>
  <si>
    <t>秋田中央</t>
    <rPh sb="0" eb="2">
      <t>アキタ</t>
    </rPh>
    <rPh sb="2" eb="4">
      <t>チュウオウ</t>
    </rPh>
    <phoneticPr fontId="2"/>
  </si>
  <si>
    <t>雄和を含む</t>
    <rPh sb="0" eb="2">
      <t>ユウワ</t>
    </rPh>
    <rPh sb="3" eb="4">
      <t>フク</t>
    </rPh>
    <phoneticPr fontId="2"/>
  </si>
  <si>
    <t>秋田南</t>
    <rPh sb="0" eb="2">
      <t>アキタ</t>
    </rPh>
    <rPh sb="2" eb="3">
      <t>ミナミ</t>
    </rPh>
    <phoneticPr fontId="2"/>
  </si>
  <si>
    <t>秋田東部</t>
    <rPh sb="0" eb="2">
      <t>アキタ</t>
    </rPh>
    <rPh sb="2" eb="4">
      <t>トウブ</t>
    </rPh>
    <phoneticPr fontId="2"/>
  </si>
  <si>
    <t>御所野</t>
    <rPh sb="0" eb="2">
      <t>ゴショ</t>
    </rPh>
    <rPh sb="2" eb="3">
      <t>ノ</t>
    </rPh>
    <phoneticPr fontId="2"/>
  </si>
  <si>
    <t>新屋</t>
    <rPh sb="0" eb="2">
      <t>アラヤ</t>
    </rPh>
    <phoneticPr fontId="2"/>
  </si>
  <si>
    <t>朝･毎･日(下浜地区のみ)</t>
    <rPh sb="0" eb="1">
      <t>アサ</t>
    </rPh>
    <rPh sb="2" eb="3">
      <t>マイ</t>
    </rPh>
    <rPh sb="4" eb="5">
      <t>ニチ</t>
    </rPh>
    <rPh sb="6" eb="8">
      <t>シモハマ</t>
    </rPh>
    <rPh sb="8" eb="10">
      <t>チク</t>
    </rPh>
    <phoneticPr fontId="2"/>
  </si>
  <si>
    <t>牛島</t>
    <rPh sb="0" eb="2">
      <t>ウシジマ</t>
    </rPh>
    <phoneticPr fontId="2"/>
  </si>
  <si>
    <t>秋田中</t>
    <rPh sb="0" eb="2">
      <t>アキタ</t>
    </rPh>
    <rPh sb="2" eb="3">
      <t>ナカ</t>
    </rPh>
    <phoneticPr fontId="2"/>
  </si>
  <si>
    <t>土崎</t>
    <rPh sb="0" eb="2">
      <t>ツチザキ</t>
    </rPh>
    <phoneticPr fontId="2"/>
  </si>
  <si>
    <t>日・産</t>
    <rPh sb="0" eb="1">
      <t>ニチ</t>
    </rPh>
    <rPh sb="2" eb="3">
      <t>サン</t>
    </rPh>
    <phoneticPr fontId="2"/>
  </si>
  <si>
    <t>大畑</t>
    <rPh sb="0" eb="2">
      <t>オオハタ</t>
    </rPh>
    <phoneticPr fontId="2"/>
  </si>
  <si>
    <r>
      <t>毎</t>
    </r>
    <r>
      <rPr>
        <b/>
        <sz val="10"/>
        <rFont val="ＭＳ Ｐゴシック"/>
        <family val="3"/>
        <charset val="128"/>
      </rPr>
      <t>　　天王の一部を含む</t>
    </r>
    <rPh sb="0" eb="1">
      <t>マイ</t>
    </rPh>
    <rPh sb="3" eb="5">
      <t>テンノウ</t>
    </rPh>
    <rPh sb="6" eb="8">
      <t>イチブ</t>
    </rPh>
    <rPh sb="9" eb="10">
      <t>フク</t>
    </rPh>
    <phoneticPr fontId="2"/>
  </si>
  <si>
    <t>秋田駅東</t>
    <rPh sb="0" eb="2">
      <t>アキタ</t>
    </rPh>
    <rPh sb="2" eb="3">
      <t>エキ</t>
    </rPh>
    <rPh sb="3" eb="4">
      <t>トウ</t>
    </rPh>
    <phoneticPr fontId="2"/>
  </si>
  <si>
    <t>秋田北</t>
    <rPh sb="0" eb="2">
      <t>アキタ</t>
    </rPh>
    <rPh sb="2" eb="3">
      <t>キタ</t>
    </rPh>
    <phoneticPr fontId="2"/>
  </si>
  <si>
    <t>秋田東</t>
    <rPh sb="0" eb="2">
      <t>アキタ</t>
    </rPh>
    <rPh sb="2" eb="3">
      <t>ヒガシ</t>
    </rPh>
    <phoneticPr fontId="2"/>
  </si>
  <si>
    <t>秋田北部</t>
    <rPh sb="0" eb="2">
      <t>アキタ</t>
    </rPh>
    <rPh sb="2" eb="4">
      <t>ホクブ</t>
    </rPh>
    <phoneticPr fontId="2"/>
  </si>
  <si>
    <t>追分</t>
    <rPh sb="0" eb="2">
      <t>オイワケ</t>
    </rPh>
    <phoneticPr fontId="2"/>
  </si>
  <si>
    <r>
      <t>毎・日　　</t>
    </r>
    <r>
      <rPr>
        <b/>
        <sz val="10"/>
        <rFont val="ＭＳ Ｐゴシック"/>
        <family val="3"/>
        <charset val="128"/>
      </rPr>
      <t>天王の一部を含む</t>
    </r>
    <rPh sb="0" eb="1">
      <t>マイ</t>
    </rPh>
    <rPh sb="2" eb="3">
      <t>ニチ</t>
    </rPh>
    <rPh sb="5" eb="7">
      <t>テンノウ</t>
    </rPh>
    <rPh sb="8" eb="10">
      <t>イチブ</t>
    </rPh>
    <rPh sb="11" eb="12">
      <t>フク</t>
    </rPh>
    <phoneticPr fontId="2"/>
  </si>
  <si>
    <t>割山</t>
    <rPh sb="0" eb="1">
      <t>ワ</t>
    </rPh>
    <rPh sb="1" eb="2">
      <t>ヤマ</t>
    </rPh>
    <phoneticPr fontId="2"/>
  </si>
  <si>
    <t>川尻</t>
    <rPh sb="0" eb="2">
      <t>カワシリ</t>
    </rPh>
    <phoneticPr fontId="2"/>
  </si>
  <si>
    <t>産経新聞</t>
    <rPh sb="0" eb="2">
      <t>サンケイ</t>
    </rPh>
    <rPh sb="2" eb="4">
      <t>シンブン</t>
    </rPh>
    <phoneticPr fontId="2"/>
  </si>
  <si>
    <t>産・河</t>
    <rPh sb="0" eb="1">
      <t>サン</t>
    </rPh>
    <rPh sb="2" eb="3">
      <t>カワ</t>
    </rPh>
    <phoneticPr fontId="2"/>
  </si>
  <si>
    <t>秋田</t>
    <rPh sb="0" eb="2">
      <t>アキタ</t>
    </rPh>
    <phoneticPr fontId="2"/>
  </si>
  <si>
    <t>河</t>
    <rPh sb="0" eb="1">
      <t>カワ</t>
    </rPh>
    <phoneticPr fontId="2"/>
  </si>
  <si>
    <t>飯島</t>
    <rPh sb="0" eb="2">
      <t>イイジマ</t>
    </rPh>
    <phoneticPr fontId="2"/>
  </si>
  <si>
    <t>秋田西</t>
    <rPh sb="0" eb="2">
      <t>アキタ</t>
    </rPh>
    <rPh sb="2" eb="3">
      <t>ニシ</t>
    </rPh>
    <phoneticPr fontId="2"/>
  </si>
  <si>
    <t>松崎</t>
    <rPh sb="0" eb="2">
      <t>マツザキ</t>
    </rPh>
    <phoneticPr fontId="2"/>
  </si>
  <si>
    <t>泉</t>
    <rPh sb="0" eb="1">
      <t>イズミ</t>
    </rPh>
    <phoneticPr fontId="2"/>
  </si>
  <si>
    <t>旭川</t>
    <rPh sb="0" eb="2">
      <t>アサヒカワ</t>
    </rPh>
    <phoneticPr fontId="2"/>
  </si>
  <si>
    <t>桜</t>
    <rPh sb="0" eb="1">
      <t>サクラ</t>
    </rPh>
    <phoneticPr fontId="2"/>
  </si>
  <si>
    <t>明田</t>
    <rPh sb="0" eb="1">
      <t>ミョウ</t>
    </rPh>
    <rPh sb="1" eb="2">
      <t>デン</t>
    </rPh>
    <phoneticPr fontId="2"/>
  </si>
  <si>
    <t>四ツ小屋</t>
    <rPh sb="0" eb="1">
      <t>ヨ</t>
    </rPh>
    <rPh sb="2" eb="4">
      <t>コヤ</t>
    </rPh>
    <phoneticPr fontId="2"/>
  </si>
  <si>
    <t>※銘柄の表示は読売が読、朝日が朝、毎日は毎、日経は日、産経は産、河北は河となっております。尚、銘柄の指定は出来ません。</t>
    <rPh sb="1" eb="3">
      <t>メイガラ</t>
    </rPh>
    <rPh sb="4" eb="6">
      <t>ヒョウジ</t>
    </rPh>
    <rPh sb="7" eb="9">
      <t>ヨミウリ</t>
    </rPh>
    <rPh sb="10" eb="11">
      <t>ドク</t>
    </rPh>
    <rPh sb="12" eb="14">
      <t>アサヒ</t>
    </rPh>
    <rPh sb="15" eb="16">
      <t>アサ</t>
    </rPh>
    <rPh sb="17" eb="19">
      <t>マイニチ</t>
    </rPh>
    <rPh sb="20" eb="21">
      <t>マイ</t>
    </rPh>
    <rPh sb="22" eb="24">
      <t>ニッケイ</t>
    </rPh>
    <rPh sb="25" eb="26">
      <t>ニチ</t>
    </rPh>
    <rPh sb="27" eb="29">
      <t>サンケイ</t>
    </rPh>
    <rPh sb="30" eb="31">
      <t>サン</t>
    </rPh>
    <rPh sb="32" eb="34">
      <t>カホク</t>
    </rPh>
    <rPh sb="35" eb="36">
      <t>カワ</t>
    </rPh>
    <rPh sb="45" eb="46">
      <t>ナオ</t>
    </rPh>
    <rPh sb="47" eb="49">
      <t>メイガラ</t>
    </rPh>
    <rPh sb="50" eb="52">
      <t>シテイ</t>
    </rPh>
    <rPh sb="53" eb="55">
      <t>デキ</t>
    </rPh>
    <phoneticPr fontId="2"/>
  </si>
  <si>
    <t>男鹿市・潟上市・南秋田郡</t>
    <rPh sb="0" eb="3">
      <t>オガシ</t>
    </rPh>
    <rPh sb="4" eb="5">
      <t>カタ</t>
    </rPh>
    <rPh sb="5" eb="6">
      <t>カミ</t>
    </rPh>
    <rPh sb="6" eb="7">
      <t>シ</t>
    </rPh>
    <rPh sb="8" eb="9">
      <t>ミナミ</t>
    </rPh>
    <rPh sb="9" eb="11">
      <t>アキタ</t>
    </rPh>
    <rPh sb="11" eb="12">
      <t>グン</t>
    </rPh>
    <phoneticPr fontId="2"/>
  </si>
  <si>
    <t>男　　　　鹿　　　　市</t>
    <rPh sb="0" eb="1">
      <t>オトコ</t>
    </rPh>
    <rPh sb="5" eb="6">
      <t>シカ</t>
    </rPh>
    <rPh sb="10" eb="11">
      <t>シ</t>
    </rPh>
    <phoneticPr fontId="2"/>
  </si>
  <si>
    <t>男　　鹿　　市</t>
    <rPh sb="0" eb="1">
      <t>オトコ</t>
    </rPh>
    <rPh sb="3" eb="4">
      <t>シカ</t>
    </rPh>
    <rPh sb="6" eb="7">
      <t>シ</t>
    </rPh>
    <phoneticPr fontId="2"/>
  </si>
  <si>
    <t>船川</t>
    <rPh sb="0" eb="1">
      <t>フナ</t>
    </rPh>
    <rPh sb="1" eb="2">
      <t>ガワ</t>
    </rPh>
    <phoneticPr fontId="2"/>
  </si>
  <si>
    <t>毎</t>
    <rPh sb="0" eb="1">
      <t>マイ</t>
    </rPh>
    <phoneticPr fontId="2"/>
  </si>
  <si>
    <t>若美･天王の一部を含む</t>
    <rPh sb="0" eb="2">
      <t>ワカミ</t>
    </rPh>
    <rPh sb="3" eb="5">
      <t>テンノウ</t>
    </rPh>
    <rPh sb="6" eb="8">
      <t>イチブ</t>
    </rPh>
    <rPh sb="9" eb="10">
      <t>フク</t>
    </rPh>
    <phoneticPr fontId="2"/>
  </si>
  <si>
    <t>若美の一部を含む</t>
    <rPh sb="0" eb="2">
      <t>ワカミ</t>
    </rPh>
    <rPh sb="3" eb="5">
      <t>イチブ</t>
    </rPh>
    <rPh sb="6" eb="7">
      <t>フク</t>
    </rPh>
    <phoneticPr fontId="2"/>
  </si>
  <si>
    <t>五里合</t>
    <rPh sb="0" eb="2">
      <t>ゴリ</t>
    </rPh>
    <rPh sb="2" eb="3">
      <t>ゴウ</t>
    </rPh>
    <phoneticPr fontId="2"/>
  </si>
  <si>
    <r>
      <t>読・朝・毎・日　　</t>
    </r>
    <r>
      <rPr>
        <b/>
        <sz val="10"/>
        <rFont val="ＭＳ Ｐゴシック"/>
        <family val="3"/>
        <charset val="128"/>
      </rPr>
      <t>大潟村全域</t>
    </r>
    <rPh sb="0" eb="1">
      <t>ドク</t>
    </rPh>
    <rPh sb="2" eb="3">
      <t>アサ</t>
    </rPh>
    <rPh sb="4" eb="5">
      <t>マイ</t>
    </rPh>
    <rPh sb="6" eb="7">
      <t>ニチ</t>
    </rPh>
    <rPh sb="9" eb="12">
      <t>オオガタムラ</t>
    </rPh>
    <rPh sb="12" eb="14">
      <t>ゼンイキ</t>
    </rPh>
    <phoneticPr fontId="2"/>
  </si>
  <si>
    <t>潟　　　　上　　　　市</t>
    <rPh sb="0" eb="1">
      <t>カタ</t>
    </rPh>
    <rPh sb="5" eb="6">
      <t>カミ</t>
    </rPh>
    <rPh sb="10" eb="11">
      <t>シ</t>
    </rPh>
    <phoneticPr fontId="2"/>
  </si>
  <si>
    <t>潟　上　市　</t>
    <rPh sb="0" eb="1">
      <t>カタ</t>
    </rPh>
    <rPh sb="2" eb="3">
      <t>カミ</t>
    </rPh>
    <rPh sb="4" eb="5">
      <t>シ</t>
    </rPh>
    <phoneticPr fontId="2"/>
  </si>
  <si>
    <t>昭　　　　　和</t>
    <rPh sb="0" eb="1">
      <t>アキラ</t>
    </rPh>
    <rPh sb="6" eb="7">
      <t>ワ</t>
    </rPh>
    <phoneticPr fontId="2"/>
  </si>
  <si>
    <r>
      <t>毎</t>
    </r>
    <r>
      <rPr>
        <b/>
        <sz val="10"/>
        <rFont val="ＭＳ Ｐゴシック"/>
        <family val="3"/>
        <charset val="128"/>
      </rPr>
      <t>　　旧昭和町・旧飯田川町</t>
    </r>
    <rPh sb="0" eb="1">
      <t>マイ</t>
    </rPh>
    <rPh sb="3" eb="4">
      <t>キュウ</t>
    </rPh>
    <rPh sb="4" eb="6">
      <t>ショウワ</t>
    </rPh>
    <rPh sb="6" eb="7">
      <t>マチ</t>
    </rPh>
    <rPh sb="8" eb="9">
      <t>キュウ</t>
    </rPh>
    <rPh sb="9" eb="12">
      <t>イイタガワ</t>
    </rPh>
    <rPh sb="12" eb="13">
      <t>マチ</t>
    </rPh>
    <phoneticPr fontId="2"/>
  </si>
  <si>
    <t>朝・日・産　　</t>
    <rPh sb="0" eb="1">
      <t>アサ</t>
    </rPh>
    <rPh sb="2" eb="3">
      <t>ニチ</t>
    </rPh>
    <rPh sb="4" eb="5">
      <t>サン</t>
    </rPh>
    <phoneticPr fontId="2"/>
  </si>
  <si>
    <t>井川町</t>
    <rPh sb="0" eb="3">
      <t>イカワマチ</t>
    </rPh>
    <phoneticPr fontId="2"/>
  </si>
  <si>
    <t>旧昭和町・旧飯田川町</t>
    <rPh sb="0" eb="1">
      <t>キュウ</t>
    </rPh>
    <rPh sb="1" eb="3">
      <t>ショウワ</t>
    </rPh>
    <rPh sb="3" eb="4">
      <t>マチ</t>
    </rPh>
    <rPh sb="5" eb="6">
      <t>キュウ</t>
    </rPh>
    <rPh sb="6" eb="9">
      <t>イイタガワ</t>
    </rPh>
    <rPh sb="9" eb="10">
      <t>マチ</t>
    </rPh>
    <phoneticPr fontId="2"/>
  </si>
  <si>
    <t>旧天王町の読・朝・毎・日・産・河は、男鹿市の読売船越販売所が担当</t>
    <rPh sb="0" eb="1">
      <t>キュウ</t>
    </rPh>
    <rPh sb="1" eb="3">
      <t>テンノウ</t>
    </rPh>
    <rPh sb="3" eb="4">
      <t>マチ</t>
    </rPh>
    <rPh sb="5" eb="6">
      <t>ドク</t>
    </rPh>
    <rPh sb="7" eb="8">
      <t>アサ</t>
    </rPh>
    <rPh sb="9" eb="10">
      <t>マイ</t>
    </rPh>
    <rPh sb="11" eb="12">
      <t>ヒ</t>
    </rPh>
    <rPh sb="13" eb="14">
      <t>サン</t>
    </rPh>
    <rPh sb="15" eb="16">
      <t>カワ</t>
    </rPh>
    <rPh sb="18" eb="21">
      <t>オガシ</t>
    </rPh>
    <rPh sb="22" eb="24">
      <t>ヨミウリ</t>
    </rPh>
    <rPh sb="24" eb="26">
      <t>フナコシ</t>
    </rPh>
    <rPh sb="26" eb="28">
      <t>ハンバイ</t>
    </rPh>
    <rPh sb="28" eb="29">
      <t>ジョ</t>
    </rPh>
    <rPh sb="30" eb="32">
      <t>タントウ</t>
    </rPh>
    <phoneticPr fontId="2"/>
  </si>
  <si>
    <t>旧天王町</t>
    <rPh sb="0" eb="1">
      <t>キュウ</t>
    </rPh>
    <rPh sb="1" eb="4">
      <t>テンノウチョウ</t>
    </rPh>
    <phoneticPr fontId="2"/>
  </si>
  <si>
    <t>南　　秋　　田　　郡</t>
    <rPh sb="0" eb="1">
      <t>ミナミ</t>
    </rPh>
    <rPh sb="3" eb="4">
      <t>アキ</t>
    </rPh>
    <rPh sb="6" eb="7">
      <t>タ</t>
    </rPh>
    <rPh sb="9" eb="10">
      <t>グン</t>
    </rPh>
    <phoneticPr fontId="2"/>
  </si>
  <si>
    <t>町村名</t>
    <rPh sb="0" eb="2">
      <t>チョウソン</t>
    </rPh>
    <rPh sb="2" eb="3">
      <t>メイ</t>
    </rPh>
    <phoneticPr fontId="2"/>
  </si>
  <si>
    <t>潟上市の読売昭和販売店が担当</t>
    <rPh sb="0" eb="1">
      <t>カタ</t>
    </rPh>
    <rPh sb="1" eb="2">
      <t>カミ</t>
    </rPh>
    <rPh sb="2" eb="3">
      <t>シ</t>
    </rPh>
    <rPh sb="4" eb="6">
      <t>ヨミウリ</t>
    </rPh>
    <rPh sb="6" eb="8">
      <t>ショウワ</t>
    </rPh>
    <rPh sb="8" eb="11">
      <t>ハンバイテン</t>
    </rPh>
    <rPh sb="12" eb="14">
      <t>タントウ</t>
    </rPh>
    <phoneticPr fontId="2"/>
  </si>
  <si>
    <r>
      <t xml:space="preserve">朝・日・産  </t>
    </r>
    <r>
      <rPr>
        <b/>
        <sz val="10"/>
        <rFont val="ＭＳ Ｐゴシック"/>
        <family val="3"/>
        <charset val="128"/>
      </rPr>
      <t>井川町</t>
    </r>
    <rPh sb="0" eb="1">
      <t>アサ</t>
    </rPh>
    <rPh sb="2" eb="3">
      <t>ニチ</t>
    </rPh>
    <rPh sb="4" eb="5">
      <t>サン</t>
    </rPh>
    <rPh sb="7" eb="10">
      <t>イカワマチ</t>
    </rPh>
    <phoneticPr fontId="2"/>
  </si>
  <si>
    <t>八郎潟町</t>
    <rPh sb="0" eb="3">
      <t>ハチロウガタ</t>
    </rPh>
    <rPh sb="3" eb="4">
      <t>マチ</t>
    </rPh>
    <phoneticPr fontId="2"/>
  </si>
  <si>
    <t>一日市</t>
    <rPh sb="0" eb="2">
      <t>イチニチ</t>
    </rPh>
    <rPh sb="2" eb="3">
      <t>イチ</t>
    </rPh>
    <phoneticPr fontId="2"/>
  </si>
  <si>
    <t>朝・毎・日</t>
    <rPh sb="0" eb="1">
      <t>アサ</t>
    </rPh>
    <rPh sb="2" eb="3">
      <t>マイ</t>
    </rPh>
    <rPh sb="4" eb="5">
      <t>ニチ</t>
    </rPh>
    <phoneticPr fontId="2"/>
  </si>
  <si>
    <t>五城目町の一部を含む</t>
    <rPh sb="0" eb="3">
      <t>ゴジョウメ</t>
    </rPh>
    <rPh sb="3" eb="4">
      <t>マチ</t>
    </rPh>
    <rPh sb="5" eb="7">
      <t>イチブ</t>
    </rPh>
    <rPh sb="8" eb="9">
      <t>フク</t>
    </rPh>
    <phoneticPr fontId="2"/>
  </si>
  <si>
    <t>五城目町</t>
    <rPh sb="0" eb="3">
      <t>ゴジョウメ</t>
    </rPh>
    <rPh sb="3" eb="4">
      <t>マチ</t>
    </rPh>
    <phoneticPr fontId="2"/>
  </si>
  <si>
    <t>大潟村</t>
    <rPh sb="0" eb="2">
      <t>オオガタ</t>
    </rPh>
    <rPh sb="2" eb="3">
      <t>ムラ</t>
    </rPh>
    <phoneticPr fontId="2"/>
  </si>
  <si>
    <t>全紙男鹿市の魁五里合販売所が担当</t>
    <rPh sb="0" eb="2">
      <t>ゼンシ</t>
    </rPh>
    <rPh sb="2" eb="5">
      <t>オガシ</t>
    </rPh>
    <rPh sb="6" eb="7">
      <t>サキガケ</t>
    </rPh>
    <rPh sb="7" eb="9">
      <t>ゴリ</t>
    </rPh>
    <rPh sb="9" eb="10">
      <t>ゴウ</t>
    </rPh>
    <rPh sb="10" eb="12">
      <t>ハンバイ</t>
    </rPh>
    <rPh sb="12" eb="13">
      <t>ショ</t>
    </rPh>
    <rPh sb="14" eb="16">
      <t>タントウ</t>
    </rPh>
    <phoneticPr fontId="2"/>
  </si>
  <si>
    <t>湯沢市・雄勝郡</t>
    <rPh sb="0" eb="3">
      <t>ユザワシ</t>
    </rPh>
    <rPh sb="4" eb="7">
      <t>オガチグン</t>
    </rPh>
    <phoneticPr fontId="2"/>
  </si>
  <si>
    <t>湯　　　　沢　　　　市</t>
    <rPh sb="0" eb="1">
      <t>ユ</t>
    </rPh>
    <rPh sb="5" eb="6">
      <t>サワ</t>
    </rPh>
    <rPh sb="10" eb="11">
      <t>シ</t>
    </rPh>
    <phoneticPr fontId="2"/>
  </si>
  <si>
    <t>湯　　　沢　　　市</t>
    <rPh sb="0" eb="1">
      <t>ユ</t>
    </rPh>
    <rPh sb="4" eb="5">
      <t>サワ</t>
    </rPh>
    <rPh sb="8" eb="9">
      <t>シ</t>
    </rPh>
    <phoneticPr fontId="2"/>
  </si>
  <si>
    <t>産</t>
    <rPh sb="0" eb="1">
      <t>サン</t>
    </rPh>
    <phoneticPr fontId="2"/>
  </si>
  <si>
    <r>
      <t>河　　</t>
    </r>
    <r>
      <rPr>
        <b/>
        <sz val="10"/>
        <rFont val="ＭＳ Ｐゴシック"/>
        <family val="3"/>
        <charset val="128"/>
      </rPr>
      <t>旧雄勝町</t>
    </r>
    <rPh sb="0" eb="1">
      <t>カワ</t>
    </rPh>
    <rPh sb="3" eb="4">
      <t>キュウ</t>
    </rPh>
    <rPh sb="4" eb="7">
      <t>オガチマチ</t>
    </rPh>
    <phoneticPr fontId="2"/>
  </si>
  <si>
    <t>読・朝・毎・日</t>
    <rPh sb="0" eb="1">
      <t>ヨミ</t>
    </rPh>
    <rPh sb="2" eb="3">
      <t>アサ</t>
    </rPh>
    <rPh sb="4" eb="5">
      <t>マイ</t>
    </rPh>
    <rPh sb="6" eb="7">
      <t>ニチ</t>
    </rPh>
    <phoneticPr fontId="2"/>
  </si>
  <si>
    <r>
      <t>朝・毎・日・産　　</t>
    </r>
    <r>
      <rPr>
        <b/>
        <sz val="10"/>
        <rFont val="ＭＳ Ｐゴシック"/>
        <family val="3"/>
        <charset val="128"/>
      </rPr>
      <t>旧稲川町</t>
    </r>
    <rPh sb="0" eb="1">
      <t>アサ</t>
    </rPh>
    <rPh sb="2" eb="3">
      <t>マイ</t>
    </rPh>
    <rPh sb="4" eb="5">
      <t>ニチ</t>
    </rPh>
    <rPh sb="6" eb="7">
      <t>サン</t>
    </rPh>
    <rPh sb="9" eb="10">
      <t>キュウ</t>
    </rPh>
    <rPh sb="10" eb="13">
      <t>イナカワマチ</t>
    </rPh>
    <phoneticPr fontId="2"/>
  </si>
  <si>
    <t>河北新報</t>
    <rPh sb="0" eb="2">
      <t>カホク</t>
    </rPh>
    <rPh sb="2" eb="4">
      <t>シンポウ</t>
    </rPh>
    <phoneticPr fontId="2"/>
  </si>
  <si>
    <r>
      <t>毎・日　　</t>
    </r>
    <r>
      <rPr>
        <b/>
        <sz val="10"/>
        <rFont val="ＭＳ Ｐゴシック"/>
        <family val="3"/>
        <charset val="128"/>
      </rPr>
      <t>旧雄勝町</t>
    </r>
    <rPh sb="0" eb="1">
      <t>マイ</t>
    </rPh>
    <rPh sb="2" eb="3">
      <t>ニチ</t>
    </rPh>
    <rPh sb="5" eb="6">
      <t>キュウ</t>
    </rPh>
    <rPh sb="6" eb="9">
      <t>オガチマチ</t>
    </rPh>
    <phoneticPr fontId="2"/>
  </si>
  <si>
    <r>
      <t>朝・毎・日・産　　</t>
    </r>
    <r>
      <rPr>
        <b/>
        <sz val="10"/>
        <rFont val="ＭＳ Ｐゴシック"/>
        <family val="3"/>
        <charset val="128"/>
      </rPr>
      <t>旧雄勝町</t>
    </r>
    <rPh sb="0" eb="1">
      <t>アサ</t>
    </rPh>
    <rPh sb="2" eb="3">
      <t>マイ</t>
    </rPh>
    <rPh sb="4" eb="5">
      <t>ニチ</t>
    </rPh>
    <rPh sb="6" eb="7">
      <t>サン</t>
    </rPh>
    <rPh sb="9" eb="10">
      <t>キュウ</t>
    </rPh>
    <rPh sb="10" eb="13">
      <t>オガチマチ</t>
    </rPh>
    <phoneticPr fontId="2"/>
  </si>
  <si>
    <t>旧稲川町</t>
    <rPh sb="0" eb="1">
      <t>キュウ</t>
    </rPh>
    <rPh sb="1" eb="4">
      <t>イナカワマチ</t>
    </rPh>
    <phoneticPr fontId="2"/>
  </si>
  <si>
    <r>
      <t>読･朝・毎・日・産　</t>
    </r>
    <r>
      <rPr>
        <b/>
        <sz val="10"/>
        <rFont val="ＭＳ Ｐゴシック"/>
        <family val="3"/>
        <charset val="128"/>
      </rPr>
      <t>旧稲川町</t>
    </r>
    <rPh sb="0" eb="1">
      <t>ドク</t>
    </rPh>
    <rPh sb="2" eb="3">
      <t>アサ</t>
    </rPh>
    <rPh sb="4" eb="5">
      <t>マイ</t>
    </rPh>
    <rPh sb="6" eb="7">
      <t>ニチ</t>
    </rPh>
    <rPh sb="8" eb="9">
      <t>サン</t>
    </rPh>
    <rPh sb="10" eb="11">
      <t>キュウ</t>
    </rPh>
    <rPh sb="11" eb="14">
      <t>イナカワマチ</t>
    </rPh>
    <phoneticPr fontId="2"/>
  </si>
  <si>
    <t>皆瀬を含む</t>
    <rPh sb="0" eb="2">
      <t>ミナセ</t>
    </rPh>
    <rPh sb="3" eb="4">
      <t>フク</t>
    </rPh>
    <phoneticPr fontId="2"/>
  </si>
  <si>
    <t>雄　　　　勝　　　　郡</t>
    <rPh sb="0" eb="1">
      <t>オス</t>
    </rPh>
    <rPh sb="5" eb="6">
      <t>カツ</t>
    </rPh>
    <rPh sb="10" eb="11">
      <t>グン</t>
    </rPh>
    <phoneticPr fontId="2"/>
  </si>
  <si>
    <t>羽後町</t>
    <rPh sb="0" eb="3">
      <t>ウゴマチ</t>
    </rPh>
    <phoneticPr fontId="2"/>
  </si>
  <si>
    <t>朝・産・河</t>
    <rPh sb="0" eb="1">
      <t>アサ</t>
    </rPh>
    <rPh sb="2" eb="3">
      <t>サン</t>
    </rPh>
    <rPh sb="4" eb="5">
      <t>カワ</t>
    </rPh>
    <phoneticPr fontId="2"/>
  </si>
  <si>
    <t>毎・日</t>
    <rPh sb="0" eb="1">
      <t>マイ</t>
    </rPh>
    <rPh sb="2" eb="3">
      <t>ニチ</t>
    </rPh>
    <phoneticPr fontId="2"/>
  </si>
  <si>
    <t>東成瀬村</t>
    <rPh sb="0" eb="1">
      <t>ヒガシ</t>
    </rPh>
    <rPh sb="1" eb="3">
      <t>ナルセ</t>
    </rPh>
    <rPh sb="3" eb="4">
      <t>ムラ</t>
    </rPh>
    <phoneticPr fontId="2"/>
  </si>
  <si>
    <t>横手市の読売増田販売所が担当</t>
    <rPh sb="0" eb="3">
      <t>ヨコテシ</t>
    </rPh>
    <rPh sb="4" eb="6">
      <t>ヨミウリ</t>
    </rPh>
    <rPh sb="6" eb="8">
      <t>マスダ</t>
    </rPh>
    <rPh sb="8" eb="10">
      <t>ハンバイ</t>
    </rPh>
    <rPh sb="10" eb="11">
      <t>ショ</t>
    </rPh>
    <rPh sb="12" eb="14">
      <t>タントウ</t>
    </rPh>
    <phoneticPr fontId="2"/>
  </si>
  <si>
    <t>横手市の朝日増田販売所が担当</t>
    <rPh sb="0" eb="3">
      <t>ヨコテシ</t>
    </rPh>
    <rPh sb="4" eb="6">
      <t>アサヒ</t>
    </rPh>
    <rPh sb="6" eb="8">
      <t>マスダ</t>
    </rPh>
    <rPh sb="8" eb="10">
      <t>ハンバイ</t>
    </rPh>
    <rPh sb="10" eb="11">
      <t>ショ</t>
    </rPh>
    <rPh sb="12" eb="14">
      <t>タントウ</t>
    </rPh>
    <phoneticPr fontId="2"/>
  </si>
  <si>
    <t>横手市の魁増田販売所が担当</t>
    <rPh sb="0" eb="3">
      <t>ヨコテシ</t>
    </rPh>
    <rPh sb="4" eb="5">
      <t>サキガケ</t>
    </rPh>
    <rPh sb="5" eb="7">
      <t>マスダ</t>
    </rPh>
    <rPh sb="7" eb="9">
      <t>ハンバイ</t>
    </rPh>
    <rPh sb="9" eb="10">
      <t>ショ</t>
    </rPh>
    <rPh sb="11" eb="13">
      <t>タントウ</t>
    </rPh>
    <phoneticPr fontId="2"/>
  </si>
  <si>
    <t>横手市</t>
    <rPh sb="0" eb="3">
      <t>ヨコテシ</t>
    </rPh>
    <phoneticPr fontId="2"/>
  </si>
  <si>
    <t>横　　　　　手　　　　　市</t>
    <rPh sb="0" eb="1">
      <t>ヨコ</t>
    </rPh>
    <rPh sb="6" eb="7">
      <t>テ</t>
    </rPh>
    <rPh sb="12" eb="13">
      <t>シ</t>
    </rPh>
    <phoneticPr fontId="2"/>
  </si>
  <si>
    <t>横　　　　　　　手　　　　　　　市</t>
    <rPh sb="0" eb="1">
      <t>ヨコ</t>
    </rPh>
    <rPh sb="8" eb="9">
      <t>テ</t>
    </rPh>
    <rPh sb="16" eb="17">
      <t>シ</t>
    </rPh>
    <phoneticPr fontId="2"/>
  </si>
  <si>
    <r>
      <t>日　</t>
    </r>
    <r>
      <rPr>
        <b/>
        <sz val="10"/>
        <rFont val="ＭＳ Ｐゴシック"/>
        <family val="3"/>
        <charset val="128"/>
      </rPr>
      <t>平鹿と大雄のそれぞれ</t>
    </r>
    <rPh sb="0" eb="1">
      <t>ニチ</t>
    </rPh>
    <rPh sb="2" eb="4">
      <t>ヒラカ</t>
    </rPh>
    <rPh sb="5" eb="7">
      <t>ダイユウ</t>
    </rPh>
    <phoneticPr fontId="2"/>
  </si>
  <si>
    <t>一部を含む</t>
    <rPh sb="0" eb="2">
      <t>イチブ</t>
    </rPh>
    <rPh sb="3" eb="4">
      <t>フク</t>
    </rPh>
    <phoneticPr fontId="2"/>
  </si>
  <si>
    <t>金沢</t>
    <rPh sb="0" eb="2">
      <t>カナザワ</t>
    </rPh>
    <phoneticPr fontId="2"/>
  </si>
  <si>
    <t>朝・毎・日　</t>
    <rPh sb="0" eb="1">
      <t>アサ</t>
    </rPh>
    <rPh sb="2" eb="3">
      <t>マイ</t>
    </rPh>
    <rPh sb="4" eb="5">
      <t>ニチ</t>
    </rPh>
    <phoneticPr fontId="2"/>
  </si>
  <si>
    <t>美郷町（六郷・仙南）の一部を含む</t>
    <rPh sb="11" eb="13">
      <t>イチブ</t>
    </rPh>
    <rPh sb="14" eb="15">
      <t>フク</t>
    </rPh>
    <phoneticPr fontId="2"/>
  </si>
  <si>
    <t>美郷町(仙南)の一部を含む</t>
    <rPh sb="0" eb="2">
      <t>ミサト</t>
    </rPh>
    <rPh sb="2" eb="3">
      <t>マチ</t>
    </rPh>
    <rPh sb="4" eb="6">
      <t>センナン</t>
    </rPh>
    <rPh sb="8" eb="10">
      <t>イチブ</t>
    </rPh>
    <phoneticPr fontId="2"/>
  </si>
  <si>
    <r>
      <t>日　　</t>
    </r>
    <r>
      <rPr>
        <b/>
        <sz val="10"/>
        <rFont val="ＭＳ Ｐゴシック"/>
        <family val="3"/>
        <charset val="128"/>
      </rPr>
      <t>旧十文字町</t>
    </r>
    <rPh sb="0" eb="1">
      <t>ニチ</t>
    </rPh>
    <rPh sb="3" eb="4">
      <t>キュウ</t>
    </rPh>
    <rPh sb="4" eb="8">
      <t>ジュウモンジマチ</t>
    </rPh>
    <phoneticPr fontId="2"/>
  </si>
  <si>
    <t>平鹿の一部を含む</t>
    <rPh sb="0" eb="2">
      <t>ヒラカ</t>
    </rPh>
    <rPh sb="3" eb="5">
      <t>イチブ</t>
    </rPh>
    <rPh sb="6" eb="7">
      <t>フク</t>
    </rPh>
    <phoneticPr fontId="2"/>
  </si>
  <si>
    <r>
      <t>朝・毎・日・産・河　</t>
    </r>
    <r>
      <rPr>
        <b/>
        <sz val="10"/>
        <rFont val="ＭＳ Ｐゴシック"/>
        <family val="3"/>
        <charset val="128"/>
      </rPr>
      <t>旧雄物川町</t>
    </r>
    <rPh sb="0" eb="1">
      <t>アサ</t>
    </rPh>
    <rPh sb="2" eb="3">
      <t>マイ</t>
    </rPh>
    <rPh sb="4" eb="5">
      <t>ニチ</t>
    </rPh>
    <rPh sb="6" eb="7">
      <t>サン</t>
    </rPh>
    <rPh sb="8" eb="9">
      <t>カワ</t>
    </rPh>
    <rPh sb="10" eb="11">
      <t>キュウ</t>
    </rPh>
    <rPh sb="11" eb="15">
      <t>オモノガワマチ</t>
    </rPh>
    <phoneticPr fontId="2"/>
  </si>
  <si>
    <r>
      <t>朝・毎・日・産　　</t>
    </r>
    <r>
      <rPr>
        <b/>
        <sz val="10"/>
        <rFont val="ＭＳ Ｐゴシック"/>
        <family val="3"/>
        <charset val="128"/>
      </rPr>
      <t>旧平鹿町</t>
    </r>
    <rPh sb="0" eb="1">
      <t>アサ</t>
    </rPh>
    <rPh sb="2" eb="3">
      <t>マイ</t>
    </rPh>
    <rPh sb="4" eb="5">
      <t>ニチ</t>
    </rPh>
    <rPh sb="6" eb="7">
      <t>サン</t>
    </rPh>
    <rPh sb="9" eb="10">
      <t>キュウ</t>
    </rPh>
    <rPh sb="10" eb="12">
      <t>ヒラカ</t>
    </rPh>
    <rPh sb="12" eb="13">
      <t>マチ</t>
    </rPh>
    <phoneticPr fontId="2"/>
  </si>
  <si>
    <r>
      <t>河　</t>
    </r>
    <r>
      <rPr>
        <b/>
        <sz val="10"/>
        <rFont val="ＭＳ Ｐゴシック"/>
        <family val="3"/>
        <charset val="128"/>
      </rPr>
      <t>美郷町(六郷・仙南)の</t>
    </r>
    <rPh sb="0" eb="1">
      <t>カワ</t>
    </rPh>
    <rPh sb="2" eb="4">
      <t>ミサト</t>
    </rPh>
    <rPh sb="4" eb="5">
      <t>マチ</t>
    </rPh>
    <rPh sb="6" eb="8">
      <t>ロクゴウ</t>
    </rPh>
    <phoneticPr fontId="2"/>
  </si>
  <si>
    <r>
      <t>読・朝・毎・日・産・河　　</t>
    </r>
    <r>
      <rPr>
        <b/>
        <sz val="10"/>
        <rFont val="ＭＳ Ｐゴシック"/>
        <family val="3"/>
        <charset val="128"/>
      </rPr>
      <t>旧大森町</t>
    </r>
    <rPh sb="0" eb="1">
      <t>ヨ</t>
    </rPh>
    <rPh sb="2" eb="3">
      <t>アサ</t>
    </rPh>
    <rPh sb="4" eb="5">
      <t>マイ</t>
    </rPh>
    <rPh sb="6" eb="7">
      <t>ニチ</t>
    </rPh>
    <rPh sb="8" eb="9">
      <t>サン</t>
    </rPh>
    <rPh sb="10" eb="11">
      <t>カワ</t>
    </rPh>
    <rPh sb="13" eb="14">
      <t>キュウ</t>
    </rPh>
    <rPh sb="14" eb="17">
      <t>オオモリマチ</t>
    </rPh>
    <phoneticPr fontId="2"/>
  </si>
  <si>
    <t>十文字の一部を含む</t>
    <rPh sb="0" eb="3">
      <t>ジュウモンジ</t>
    </rPh>
    <rPh sb="4" eb="6">
      <t>イチブ</t>
    </rPh>
    <rPh sb="7" eb="8">
      <t>フク</t>
    </rPh>
    <phoneticPr fontId="2"/>
  </si>
  <si>
    <t>大雄の一部を含む</t>
  </si>
  <si>
    <r>
      <t>日　　</t>
    </r>
    <r>
      <rPr>
        <b/>
        <sz val="10"/>
        <rFont val="ＭＳ Ｐゴシック"/>
        <family val="3"/>
        <charset val="128"/>
      </rPr>
      <t>旧増田町</t>
    </r>
    <rPh sb="0" eb="1">
      <t>ニチ</t>
    </rPh>
    <rPh sb="3" eb="4">
      <t>キュウ</t>
    </rPh>
    <rPh sb="4" eb="7">
      <t>マスダマチ</t>
    </rPh>
    <phoneticPr fontId="2"/>
  </si>
  <si>
    <t>旧雄物川町</t>
    <rPh sb="0" eb="1">
      <t>キュウ</t>
    </rPh>
    <rPh sb="1" eb="5">
      <t>オモノガワマチ</t>
    </rPh>
    <phoneticPr fontId="2"/>
  </si>
  <si>
    <t>東成瀬村を含む</t>
    <rPh sb="0" eb="4">
      <t>ヒガシナルセムラ</t>
    </rPh>
    <rPh sb="5" eb="6">
      <t>フク</t>
    </rPh>
    <phoneticPr fontId="2"/>
  </si>
  <si>
    <r>
      <t>河　　</t>
    </r>
    <r>
      <rPr>
        <b/>
        <sz val="10"/>
        <rFont val="ＭＳ Ｐゴシック"/>
        <family val="3"/>
        <charset val="128"/>
      </rPr>
      <t>旧平鹿町</t>
    </r>
    <rPh sb="0" eb="1">
      <t>カワ</t>
    </rPh>
    <rPh sb="3" eb="4">
      <t>キュウ</t>
    </rPh>
    <rPh sb="4" eb="6">
      <t>ヒラカ</t>
    </rPh>
    <rPh sb="6" eb="7">
      <t>マチ</t>
    </rPh>
    <phoneticPr fontId="2"/>
  </si>
  <si>
    <t>館合</t>
    <rPh sb="0" eb="1">
      <t>タチ</t>
    </rPh>
    <rPh sb="1" eb="2">
      <t>ア</t>
    </rPh>
    <phoneticPr fontId="2"/>
  </si>
  <si>
    <t>雄物川の一部を含む</t>
    <rPh sb="0" eb="3">
      <t>オモノガワ</t>
    </rPh>
    <rPh sb="4" eb="6">
      <t>イチブ</t>
    </rPh>
    <rPh sb="7" eb="8">
      <t>フク</t>
    </rPh>
    <phoneticPr fontId="2"/>
  </si>
  <si>
    <t>大雄の一部を含む</t>
    <rPh sb="0" eb="2">
      <t>タイユウ</t>
    </rPh>
    <rPh sb="3" eb="5">
      <t>イチブ</t>
    </rPh>
    <rPh sb="6" eb="7">
      <t>フク</t>
    </rPh>
    <phoneticPr fontId="2"/>
  </si>
  <si>
    <t>読･朝・毎・日・産・河</t>
    <rPh sb="0" eb="1">
      <t>ドク</t>
    </rPh>
    <rPh sb="2" eb="3">
      <t>アサ</t>
    </rPh>
    <rPh sb="4" eb="5">
      <t>マイ</t>
    </rPh>
    <rPh sb="6" eb="7">
      <t>ニチ</t>
    </rPh>
    <rPh sb="8" eb="9">
      <t>サン</t>
    </rPh>
    <rPh sb="10" eb="11">
      <t>カワ</t>
    </rPh>
    <phoneticPr fontId="2"/>
  </si>
  <si>
    <t>旧山内村</t>
    <rPh sb="0" eb="1">
      <t>キュウ</t>
    </rPh>
    <rPh sb="1" eb="4">
      <t>サンナイムラ</t>
    </rPh>
    <phoneticPr fontId="2"/>
  </si>
  <si>
    <t>※旧大雄村は、魁の横手西・大森販売所が担当</t>
    <rPh sb="1" eb="2">
      <t>キュウ</t>
    </rPh>
    <rPh sb="2" eb="3">
      <t>ダイ</t>
    </rPh>
    <rPh sb="3" eb="4">
      <t>ユウ</t>
    </rPh>
    <rPh sb="4" eb="5">
      <t>ムラ</t>
    </rPh>
    <rPh sb="7" eb="8">
      <t>サキガケ</t>
    </rPh>
    <rPh sb="9" eb="11">
      <t>ヨコテ</t>
    </rPh>
    <rPh sb="11" eb="12">
      <t>ニシ</t>
    </rPh>
    <rPh sb="13" eb="15">
      <t>オオモリ</t>
    </rPh>
    <rPh sb="15" eb="17">
      <t>ハンバイ</t>
    </rPh>
    <rPh sb="17" eb="18">
      <t>ショ</t>
    </rPh>
    <rPh sb="19" eb="21">
      <t>タントウ</t>
    </rPh>
    <phoneticPr fontId="2"/>
  </si>
  <si>
    <t>大仙市・仙北市・仙北郡</t>
    <rPh sb="0" eb="2">
      <t>ダイセン</t>
    </rPh>
    <rPh sb="2" eb="3">
      <t>シ</t>
    </rPh>
    <rPh sb="4" eb="6">
      <t>センボク</t>
    </rPh>
    <rPh sb="6" eb="7">
      <t>シ</t>
    </rPh>
    <rPh sb="8" eb="10">
      <t>センボク</t>
    </rPh>
    <rPh sb="10" eb="11">
      <t>グン</t>
    </rPh>
    <phoneticPr fontId="2"/>
  </si>
  <si>
    <t>大　　　　　仙　　　　　市</t>
    <rPh sb="0" eb="1">
      <t>ダイ</t>
    </rPh>
    <rPh sb="6" eb="7">
      <t>セン</t>
    </rPh>
    <rPh sb="12" eb="13">
      <t>シ</t>
    </rPh>
    <phoneticPr fontId="2"/>
  </si>
  <si>
    <t>大　　仙　　市</t>
    <rPh sb="0" eb="1">
      <t>ダイ</t>
    </rPh>
    <rPh sb="3" eb="4">
      <t>セン</t>
    </rPh>
    <rPh sb="6" eb="7">
      <t>シ</t>
    </rPh>
    <phoneticPr fontId="2"/>
  </si>
  <si>
    <r>
      <t>日　</t>
    </r>
    <r>
      <rPr>
        <b/>
        <sz val="10"/>
        <rFont val="ＭＳ Ｐゴシック"/>
        <family val="3"/>
        <charset val="128"/>
      </rPr>
      <t>仙北・南外・神岡を含む</t>
    </r>
    <rPh sb="0" eb="1">
      <t>ニチ</t>
    </rPh>
    <rPh sb="2" eb="4">
      <t>センボク</t>
    </rPh>
    <rPh sb="5" eb="7">
      <t>ナンガイ</t>
    </rPh>
    <rPh sb="8" eb="10">
      <t>カミオカ</t>
    </rPh>
    <rPh sb="11" eb="12">
      <t>フク</t>
    </rPh>
    <phoneticPr fontId="2"/>
  </si>
  <si>
    <t xml:space="preserve">大曲北     </t>
    <rPh sb="0" eb="1">
      <t>ダイ</t>
    </rPh>
    <rPh sb="1" eb="2">
      <t>キョク</t>
    </rPh>
    <rPh sb="2" eb="3">
      <t>キタ</t>
    </rPh>
    <phoneticPr fontId="2"/>
  </si>
  <si>
    <r>
      <t>朝・毎・日　　</t>
    </r>
    <r>
      <rPr>
        <b/>
        <sz val="10"/>
        <rFont val="ＭＳ Ｐゴシック"/>
        <family val="3"/>
        <charset val="128"/>
      </rPr>
      <t>旧太田町</t>
    </r>
    <rPh sb="0" eb="1">
      <t>アサ</t>
    </rPh>
    <rPh sb="2" eb="3">
      <t>マイ</t>
    </rPh>
    <rPh sb="4" eb="5">
      <t>ニチ</t>
    </rPh>
    <rPh sb="7" eb="8">
      <t>キュウ</t>
    </rPh>
    <rPh sb="8" eb="11">
      <t>オオタマチ</t>
    </rPh>
    <phoneticPr fontId="2"/>
  </si>
  <si>
    <t xml:space="preserve">大曲南     </t>
    <rPh sb="0" eb="1">
      <t>ダイ</t>
    </rPh>
    <rPh sb="1" eb="2">
      <t>キョク</t>
    </rPh>
    <rPh sb="2" eb="3">
      <t>ミナミ</t>
    </rPh>
    <phoneticPr fontId="2"/>
  </si>
  <si>
    <t>美郷町（千畑）の一部を含む</t>
    <rPh sb="0" eb="2">
      <t>ミサト</t>
    </rPh>
    <rPh sb="2" eb="3">
      <t>マチ</t>
    </rPh>
    <rPh sb="4" eb="6">
      <t>センハタ</t>
    </rPh>
    <rPh sb="8" eb="10">
      <t>イチブ</t>
    </rPh>
    <rPh sb="11" eb="12">
      <t>フク</t>
    </rPh>
    <phoneticPr fontId="2"/>
  </si>
  <si>
    <r>
      <t>朝・毎・日・産　　</t>
    </r>
    <r>
      <rPr>
        <b/>
        <sz val="10"/>
        <rFont val="ＭＳ Ｐゴシック"/>
        <family val="3"/>
        <charset val="128"/>
      </rPr>
      <t>旧中仙町</t>
    </r>
    <rPh sb="0" eb="1">
      <t>アサ</t>
    </rPh>
    <rPh sb="2" eb="3">
      <t>マイ</t>
    </rPh>
    <rPh sb="4" eb="5">
      <t>ニチ</t>
    </rPh>
    <rPh sb="6" eb="7">
      <t>サン</t>
    </rPh>
    <rPh sb="9" eb="10">
      <t>キュウ</t>
    </rPh>
    <rPh sb="10" eb="13">
      <t>ナカセンマチ</t>
    </rPh>
    <phoneticPr fontId="2"/>
  </si>
  <si>
    <t>仙北市（角館）の一部を含む</t>
  </si>
  <si>
    <t>四ッ屋</t>
    <rPh sb="0" eb="1">
      <t>ヨン</t>
    </rPh>
    <rPh sb="2" eb="3">
      <t>ヤ</t>
    </rPh>
    <phoneticPr fontId="2"/>
  </si>
  <si>
    <t>朝・毎・日・産</t>
    <rPh sb="0" eb="1">
      <t>アサ</t>
    </rPh>
    <rPh sb="2" eb="3">
      <t>マイ</t>
    </rPh>
    <rPh sb="4" eb="5">
      <t>ニチ</t>
    </rPh>
    <rPh sb="6" eb="7">
      <t>サン</t>
    </rPh>
    <phoneticPr fontId="2"/>
  </si>
  <si>
    <t>旧太田町</t>
    <rPh sb="0" eb="1">
      <t>キュウ</t>
    </rPh>
    <rPh sb="1" eb="4">
      <t>オオタマチ</t>
    </rPh>
    <phoneticPr fontId="2"/>
  </si>
  <si>
    <t>協和の一部を含む</t>
    <rPh sb="0" eb="2">
      <t>キョウワ</t>
    </rPh>
    <rPh sb="3" eb="5">
      <t>イチブ</t>
    </rPh>
    <rPh sb="6" eb="7">
      <t>フク</t>
    </rPh>
    <phoneticPr fontId="2"/>
  </si>
  <si>
    <t>旧中仙町　角館の一部を含む</t>
    <rPh sb="0" eb="1">
      <t>キュウ</t>
    </rPh>
    <rPh sb="1" eb="3">
      <t>ナカセン</t>
    </rPh>
    <rPh sb="3" eb="4">
      <t>マチ</t>
    </rPh>
    <rPh sb="5" eb="6">
      <t>カク</t>
    </rPh>
    <rPh sb="6" eb="7">
      <t>ヤカタ</t>
    </rPh>
    <rPh sb="8" eb="10">
      <t>イチブ</t>
    </rPh>
    <rPh sb="11" eb="12">
      <t>フク</t>
    </rPh>
    <phoneticPr fontId="2"/>
  </si>
  <si>
    <t>旧南外村</t>
    <rPh sb="0" eb="1">
      <t>キュウ</t>
    </rPh>
    <rPh sb="1" eb="4">
      <t>ナンガイムラ</t>
    </rPh>
    <phoneticPr fontId="2"/>
  </si>
  <si>
    <t>旧西仙北町　協和の一部を含む</t>
    <rPh sb="0" eb="1">
      <t>キュウ</t>
    </rPh>
    <rPh sb="1" eb="5">
      <t>ニシセンボクマチ</t>
    </rPh>
    <rPh sb="6" eb="8">
      <t>キョウワ</t>
    </rPh>
    <rPh sb="9" eb="11">
      <t>イチブ</t>
    </rPh>
    <rPh sb="12" eb="13">
      <t>フク</t>
    </rPh>
    <phoneticPr fontId="2"/>
  </si>
  <si>
    <t>協和</t>
    <rPh sb="0" eb="2">
      <t>キョウワ</t>
    </rPh>
    <phoneticPr fontId="2"/>
  </si>
  <si>
    <t>旧協和町</t>
    <rPh sb="0" eb="1">
      <t>キュウ</t>
    </rPh>
    <rPh sb="1" eb="3">
      <t>キョウワ</t>
    </rPh>
    <rPh sb="3" eb="4">
      <t>マチ</t>
    </rPh>
    <phoneticPr fontId="2"/>
  </si>
  <si>
    <t>仙　　　　　北　　　　　市</t>
    <rPh sb="0" eb="1">
      <t>ヤマト</t>
    </rPh>
    <rPh sb="6" eb="7">
      <t>キタ</t>
    </rPh>
    <rPh sb="12" eb="13">
      <t>シ</t>
    </rPh>
    <phoneticPr fontId="2"/>
  </si>
  <si>
    <t>仙　北　市</t>
    <rPh sb="0" eb="1">
      <t>セン</t>
    </rPh>
    <rPh sb="2" eb="3">
      <t>ボク</t>
    </rPh>
    <rPh sb="4" eb="5">
      <t>シ</t>
    </rPh>
    <phoneticPr fontId="2"/>
  </si>
  <si>
    <t>角館</t>
    <rPh sb="0" eb="1">
      <t>カク</t>
    </rPh>
    <rPh sb="1" eb="2">
      <t>タテ</t>
    </rPh>
    <phoneticPr fontId="2"/>
  </si>
  <si>
    <t>日・産・河</t>
    <rPh sb="0" eb="1">
      <t>ニチ</t>
    </rPh>
    <rPh sb="2" eb="3">
      <t>サン</t>
    </rPh>
    <rPh sb="4" eb="5">
      <t>カワ</t>
    </rPh>
    <phoneticPr fontId="2"/>
  </si>
  <si>
    <t>朝・毎</t>
    <rPh sb="0" eb="1">
      <t>アサ</t>
    </rPh>
    <rPh sb="2" eb="3">
      <t>マイ</t>
    </rPh>
    <phoneticPr fontId="2"/>
  </si>
  <si>
    <t>旧角館町・旧西木村</t>
    <rPh sb="0" eb="1">
      <t>キュウ</t>
    </rPh>
    <rPh sb="1" eb="4">
      <t>カクノダテマチ</t>
    </rPh>
    <rPh sb="5" eb="6">
      <t>キュウ</t>
    </rPh>
    <rPh sb="6" eb="7">
      <t>ニシ</t>
    </rPh>
    <rPh sb="7" eb="8">
      <t>キ</t>
    </rPh>
    <rPh sb="8" eb="9">
      <t>ムラ</t>
    </rPh>
    <phoneticPr fontId="2"/>
  </si>
  <si>
    <t>田沢湖・西木の一部を含む</t>
    <rPh sb="0" eb="3">
      <t>タザワコ</t>
    </rPh>
    <rPh sb="4" eb="6">
      <t>ニシキ</t>
    </rPh>
    <rPh sb="7" eb="9">
      <t>イチブ</t>
    </rPh>
    <rPh sb="10" eb="11">
      <t>フク</t>
    </rPh>
    <phoneticPr fontId="2"/>
  </si>
  <si>
    <t>田沢湖と大仙市（中仙）の一部を含む</t>
    <rPh sb="12" eb="14">
      <t>イチブ</t>
    </rPh>
    <rPh sb="15" eb="16">
      <t>フク</t>
    </rPh>
    <phoneticPr fontId="2"/>
  </si>
  <si>
    <t>桧木内</t>
    <rPh sb="0" eb="1">
      <t>ヒノキ</t>
    </rPh>
    <rPh sb="1" eb="2">
      <t>キ</t>
    </rPh>
    <rPh sb="2" eb="3">
      <t>ナイ</t>
    </rPh>
    <phoneticPr fontId="2"/>
  </si>
  <si>
    <r>
      <t>読・朝・毎・日　　</t>
    </r>
    <r>
      <rPr>
        <b/>
        <sz val="10"/>
        <rFont val="ＭＳ Ｐゴシック"/>
        <family val="3"/>
        <charset val="128"/>
      </rPr>
      <t>旧西木村</t>
    </r>
    <rPh sb="0" eb="1">
      <t>ドク</t>
    </rPh>
    <rPh sb="2" eb="3">
      <t>アサ</t>
    </rPh>
    <rPh sb="4" eb="5">
      <t>マイ</t>
    </rPh>
    <rPh sb="6" eb="7">
      <t>ニチ</t>
    </rPh>
    <rPh sb="9" eb="10">
      <t>キュウ</t>
    </rPh>
    <rPh sb="10" eb="11">
      <t>ニシ</t>
    </rPh>
    <rPh sb="11" eb="13">
      <t>キムラ</t>
    </rPh>
    <phoneticPr fontId="2"/>
  </si>
  <si>
    <t>神代</t>
    <rPh sb="0" eb="2">
      <t>ジンダイ</t>
    </rPh>
    <phoneticPr fontId="2"/>
  </si>
  <si>
    <r>
      <rPr>
        <sz val="10"/>
        <rFont val="ＭＳ Ｐゴシック"/>
        <family val="3"/>
        <charset val="128"/>
      </rPr>
      <t>朝・毎　　</t>
    </r>
    <r>
      <rPr>
        <b/>
        <sz val="10"/>
        <rFont val="ＭＳ Ｐゴシック"/>
        <family val="3"/>
        <charset val="128"/>
      </rPr>
      <t>旧田沢湖町</t>
    </r>
    <rPh sb="0" eb="1">
      <t>アサ</t>
    </rPh>
    <rPh sb="2" eb="3">
      <t>マイ</t>
    </rPh>
    <rPh sb="5" eb="6">
      <t>キュウ</t>
    </rPh>
    <rPh sb="6" eb="9">
      <t>タザワコ</t>
    </rPh>
    <rPh sb="9" eb="10">
      <t>マチ</t>
    </rPh>
    <phoneticPr fontId="2"/>
  </si>
  <si>
    <r>
      <t>読・朝・毎・日・産・河　　</t>
    </r>
    <r>
      <rPr>
        <b/>
        <sz val="10"/>
        <rFont val="ＭＳ Ｐゴシック"/>
        <family val="3"/>
        <charset val="128"/>
      </rPr>
      <t>旧田沢湖町</t>
    </r>
    <rPh sb="0" eb="1">
      <t>ドク</t>
    </rPh>
    <rPh sb="2" eb="3">
      <t>アサ</t>
    </rPh>
    <rPh sb="4" eb="5">
      <t>マイ</t>
    </rPh>
    <rPh sb="6" eb="7">
      <t>ニチ</t>
    </rPh>
    <rPh sb="8" eb="9">
      <t>サン</t>
    </rPh>
    <rPh sb="10" eb="11">
      <t>カワ</t>
    </rPh>
    <rPh sb="13" eb="14">
      <t>キュウ</t>
    </rPh>
    <rPh sb="14" eb="18">
      <t>タザワコマチ</t>
    </rPh>
    <phoneticPr fontId="2"/>
  </si>
  <si>
    <t>仙　　　　　北　　　　　郡</t>
    <rPh sb="0" eb="1">
      <t>ヤマト</t>
    </rPh>
    <rPh sb="6" eb="7">
      <t>キタ</t>
    </rPh>
    <rPh sb="12" eb="13">
      <t>グン</t>
    </rPh>
    <phoneticPr fontId="2"/>
  </si>
  <si>
    <t>美郷町</t>
    <rPh sb="0" eb="2">
      <t>ミサト</t>
    </rPh>
    <rPh sb="2" eb="3">
      <t>マチ</t>
    </rPh>
    <phoneticPr fontId="2"/>
  </si>
  <si>
    <r>
      <t>読・朝・毎・日・産　　　</t>
    </r>
    <r>
      <rPr>
        <b/>
        <sz val="10"/>
        <rFont val="ＭＳ Ｐゴシック"/>
        <family val="3"/>
        <charset val="128"/>
      </rPr>
      <t>旧六郷町</t>
    </r>
    <rPh sb="0" eb="1">
      <t>ヨミ</t>
    </rPh>
    <rPh sb="2" eb="3">
      <t>アサ</t>
    </rPh>
    <rPh sb="4" eb="5">
      <t>マイ</t>
    </rPh>
    <rPh sb="6" eb="7">
      <t>ニチ</t>
    </rPh>
    <rPh sb="8" eb="9">
      <t>サン</t>
    </rPh>
    <rPh sb="12" eb="13">
      <t>キュウ</t>
    </rPh>
    <rPh sb="13" eb="15">
      <t>ロクゴウ</t>
    </rPh>
    <rPh sb="15" eb="16">
      <t>マチ</t>
    </rPh>
    <phoneticPr fontId="2"/>
  </si>
  <si>
    <t>旧千畑町　太田の一部を含む</t>
    <rPh sb="0" eb="1">
      <t>キュウ</t>
    </rPh>
    <rPh sb="1" eb="4">
      <t>センハタマチ</t>
    </rPh>
    <rPh sb="5" eb="7">
      <t>オオタ</t>
    </rPh>
    <rPh sb="8" eb="10">
      <t>イチブ</t>
    </rPh>
    <rPh sb="11" eb="12">
      <t>フク</t>
    </rPh>
    <phoneticPr fontId="2"/>
  </si>
  <si>
    <r>
      <t>読・朝・毎・日・産　　</t>
    </r>
    <r>
      <rPr>
        <b/>
        <sz val="10"/>
        <rFont val="ＭＳ Ｐゴシック"/>
        <family val="3"/>
        <charset val="128"/>
      </rPr>
      <t>旧仙南村</t>
    </r>
    <rPh sb="0" eb="1">
      <t>ドク</t>
    </rPh>
    <rPh sb="2" eb="3">
      <t>アサ</t>
    </rPh>
    <rPh sb="4" eb="5">
      <t>マイ</t>
    </rPh>
    <rPh sb="6" eb="7">
      <t>ニチ</t>
    </rPh>
    <rPh sb="8" eb="9">
      <t>サン</t>
    </rPh>
    <rPh sb="11" eb="12">
      <t>キュウ</t>
    </rPh>
    <rPh sb="12" eb="15">
      <t>センナンムラ</t>
    </rPh>
    <phoneticPr fontId="2"/>
  </si>
  <si>
    <t>横手市（横手）の一部を含む</t>
    <rPh sb="0" eb="3">
      <t>ヨコテシ</t>
    </rPh>
    <rPh sb="4" eb="6">
      <t>ヨコテ</t>
    </rPh>
    <rPh sb="8" eb="10">
      <t>イチブ</t>
    </rPh>
    <rPh sb="11" eb="12">
      <t>フク</t>
    </rPh>
    <phoneticPr fontId="2"/>
  </si>
  <si>
    <t>由利本荘市・にかほ市</t>
    <rPh sb="0" eb="2">
      <t>ユリ</t>
    </rPh>
    <rPh sb="2" eb="5">
      <t>ホンジョウシ</t>
    </rPh>
    <rPh sb="9" eb="10">
      <t>シ</t>
    </rPh>
    <phoneticPr fontId="2"/>
  </si>
  <si>
    <t>由　　　　　利　　　　　本　　　　　荘　　　　　市</t>
    <rPh sb="0" eb="1">
      <t>ユ</t>
    </rPh>
    <rPh sb="6" eb="7">
      <t>リ</t>
    </rPh>
    <rPh sb="12" eb="13">
      <t>ホン</t>
    </rPh>
    <rPh sb="18" eb="19">
      <t>ショウ</t>
    </rPh>
    <rPh sb="24" eb="25">
      <t>シ</t>
    </rPh>
    <phoneticPr fontId="2"/>
  </si>
  <si>
    <t>由　　利　　本　　荘　　市</t>
    <rPh sb="0" eb="1">
      <t>ヨシ</t>
    </rPh>
    <rPh sb="3" eb="4">
      <t>リ</t>
    </rPh>
    <rPh sb="6" eb="7">
      <t>ホン</t>
    </rPh>
    <rPh sb="9" eb="10">
      <t>ショウ</t>
    </rPh>
    <rPh sb="12" eb="13">
      <t>シ</t>
    </rPh>
    <phoneticPr fontId="2"/>
  </si>
  <si>
    <t>旧東由利町</t>
    <rPh sb="0" eb="1">
      <t>キュウ</t>
    </rPh>
    <rPh sb="1" eb="2">
      <t>ヒガシ</t>
    </rPh>
    <rPh sb="2" eb="4">
      <t>ユリ</t>
    </rPh>
    <rPh sb="4" eb="5">
      <t>マチ</t>
    </rPh>
    <phoneticPr fontId="2"/>
  </si>
  <si>
    <t>松ヶ崎</t>
    <rPh sb="0" eb="1">
      <t>マツ</t>
    </rPh>
    <rPh sb="2" eb="3">
      <t>サキ</t>
    </rPh>
    <phoneticPr fontId="2"/>
  </si>
  <si>
    <t>矢島</t>
    <rPh sb="0" eb="1">
      <t>ヤ</t>
    </rPh>
    <rPh sb="1" eb="2">
      <t>シマ</t>
    </rPh>
    <phoneticPr fontId="2"/>
  </si>
  <si>
    <t>鳥海を含む</t>
    <rPh sb="0" eb="2">
      <t>チョウカイ</t>
    </rPh>
    <rPh sb="3" eb="4">
      <t>フク</t>
    </rPh>
    <phoneticPr fontId="2"/>
  </si>
  <si>
    <r>
      <t>朝・毎・日　　</t>
    </r>
    <r>
      <rPr>
        <b/>
        <sz val="10"/>
        <rFont val="ＭＳ Ｐゴシック"/>
        <family val="3"/>
        <charset val="128"/>
      </rPr>
      <t>旧由利町</t>
    </r>
    <rPh sb="0" eb="1">
      <t>アサ</t>
    </rPh>
    <rPh sb="2" eb="3">
      <t>マイ</t>
    </rPh>
    <rPh sb="4" eb="5">
      <t>ニチ</t>
    </rPh>
    <rPh sb="7" eb="8">
      <t>キュウ</t>
    </rPh>
    <rPh sb="8" eb="10">
      <t>ユリ</t>
    </rPh>
    <rPh sb="10" eb="11">
      <t>マチ</t>
    </rPh>
    <phoneticPr fontId="2"/>
  </si>
  <si>
    <t>矢島</t>
    <rPh sb="0" eb="2">
      <t>ヤシマ</t>
    </rPh>
    <phoneticPr fontId="2"/>
  </si>
  <si>
    <t>旧矢島町</t>
    <rPh sb="0" eb="1">
      <t>キュウ</t>
    </rPh>
    <rPh sb="1" eb="2">
      <t>ヤ</t>
    </rPh>
    <rPh sb="2" eb="3">
      <t>シマ</t>
    </rPh>
    <rPh sb="3" eb="4">
      <t>マチ</t>
    </rPh>
    <phoneticPr fontId="2"/>
  </si>
  <si>
    <r>
      <t>朝・毎　　　　</t>
    </r>
    <r>
      <rPr>
        <b/>
        <sz val="10"/>
        <rFont val="ＭＳ Ｐゴシック"/>
        <family val="3"/>
        <charset val="128"/>
      </rPr>
      <t>旧東由利町</t>
    </r>
    <rPh sb="0" eb="1">
      <t>アサ</t>
    </rPh>
    <rPh sb="2" eb="3">
      <t>マイ</t>
    </rPh>
    <rPh sb="7" eb="8">
      <t>キュウ</t>
    </rPh>
    <rPh sb="8" eb="12">
      <t>ヒガシユリマチ</t>
    </rPh>
    <phoneticPr fontId="2"/>
  </si>
  <si>
    <t>旧由利町</t>
    <rPh sb="0" eb="1">
      <t>キュウ</t>
    </rPh>
    <rPh sb="1" eb="3">
      <t>ユリ</t>
    </rPh>
    <rPh sb="3" eb="4">
      <t>マチ</t>
    </rPh>
    <phoneticPr fontId="2"/>
  </si>
  <si>
    <t>西滝沢</t>
    <rPh sb="0" eb="1">
      <t>ニシ</t>
    </rPh>
    <rPh sb="1" eb="3">
      <t>タキサワ</t>
    </rPh>
    <phoneticPr fontId="2"/>
  </si>
  <si>
    <r>
      <t>朝・毎　　　　</t>
    </r>
    <r>
      <rPr>
        <b/>
        <sz val="10"/>
        <rFont val="ＭＳ Ｐゴシック"/>
        <family val="3"/>
        <charset val="128"/>
      </rPr>
      <t>旧由利町</t>
    </r>
    <rPh sb="0" eb="1">
      <t>アサ</t>
    </rPh>
    <rPh sb="2" eb="3">
      <t>マイ</t>
    </rPh>
    <rPh sb="7" eb="8">
      <t>キュウ</t>
    </rPh>
    <rPh sb="8" eb="10">
      <t>ユリ</t>
    </rPh>
    <rPh sb="10" eb="11">
      <t>マチ</t>
    </rPh>
    <phoneticPr fontId="2"/>
  </si>
  <si>
    <t>旧鳥海町</t>
    <rPh sb="0" eb="1">
      <t>キュウ</t>
    </rPh>
    <rPh sb="1" eb="3">
      <t>チョウカイ</t>
    </rPh>
    <rPh sb="3" eb="4">
      <t>マチ</t>
    </rPh>
    <phoneticPr fontId="2"/>
  </si>
  <si>
    <t>笹子</t>
    <rPh sb="0" eb="1">
      <t>ササ</t>
    </rPh>
    <rPh sb="1" eb="2">
      <t>コ</t>
    </rPh>
    <phoneticPr fontId="2"/>
  </si>
  <si>
    <t>直根</t>
    <rPh sb="0" eb="1">
      <t>チョク</t>
    </rPh>
    <rPh sb="1" eb="2">
      <t>ネ</t>
    </rPh>
    <phoneticPr fontId="2"/>
  </si>
  <si>
    <r>
      <t>読・朝・毎･日　　</t>
    </r>
    <r>
      <rPr>
        <b/>
        <sz val="10"/>
        <rFont val="ＭＳ Ｐゴシック"/>
        <family val="3"/>
        <charset val="128"/>
      </rPr>
      <t>旧岩城町</t>
    </r>
    <rPh sb="0" eb="1">
      <t>ドク</t>
    </rPh>
    <rPh sb="2" eb="3">
      <t>アサ</t>
    </rPh>
    <rPh sb="4" eb="5">
      <t>マイ</t>
    </rPh>
    <rPh sb="6" eb="7">
      <t>ニチ</t>
    </rPh>
    <rPh sb="9" eb="10">
      <t>キュウ</t>
    </rPh>
    <rPh sb="10" eb="12">
      <t>イワキ</t>
    </rPh>
    <rPh sb="12" eb="13">
      <t>マチ</t>
    </rPh>
    <phoneticPr fontId="2"/>
  </si>
  <si>
    <r>
      <t>読・朝・毎・日　　</t>
    </r>
    <r>
      <rPr>
        <b/>
        <sz val="10"/>
        <rFont val="ＭＳ Ｐゴシック"/>
        <family val="3"/>
        <charset val="128"/>
      </rPr>
      <t>旧岩城町</t>
    </r>
    <rPh sb="0" eb="1">
      <t>ドク</t>
    </rPh>
    <rPh sb="2" eb="3">
      <t>アサ</t>
    </rPh>
    <rPh sb="4" eb="5">
      <t>マイ</t>
    </rPh>
    <rPh sb="6" eb="7">
      <t>ニチ</t>
    </rPh>
    <rPh sb="9" eb="10">
      <t>キュウ</t>
    </rPh>
    <rPh sb="10" eb="12">
      <t>イワキ</t>
    </rPh>
    <rPh sb="12" eb="13">
      <t>マチ</t>
    </rPh>
    <phoneticPr fontId="2"/>
  </si>
  <si>
    <r>
      <t>読・朝・毎・日･産　　</t>
    </r>
    <r>
      <rPr>
        <b/>
        <sz val="10"/>
        <rFont val="ＭＳ Ｐゴシック"/>
        <family val="3"/>
        <charset val="128"/>
      </rPr>
      <t>旧大内町</t>
    </r>
    <rPh sb="0" eb="1">
      <t>ドク</t>
    </rPh>
    <rPh sb="2" eb="3">
      <t>アサ</t>
    </rPh>
    <rPh sb="4" eb="5">
      <t>マイ</t>
    </rPh>
    <rPh sb="6" eb="7">
      <t>ニチ</t>
    </rPh>
    <rPh sb="8" eb="9">
      <t>サン</t>
    </rPh>
    <rPh sb="11" eb="12">
      <t>キュウ</t>
    </rPh>
    <rPh sb="12" eb="14">
      <t>オオウチ</t>
    </rPh>
    <rPh sb="14" eb="15">
      <t>マチ</t>
    </rPh>
    <phoneticPr fontId="2"/>
  </si>
  <si>
    <t>旧西目町</t>
    <rPh sb="0" eb="1">
      <t>キュウ</t>
    </rPh>
    <rPh sb="1" eb="2">
      <t>ニシ</t>
    </rPh>
    <rPh sb="2" eb="3">
      <t>メ</t>
    </rPh>
    <rPh sb="3" eb="4">
      <t>マチ</t>
    </rPh>
    <phoneticPr fontId="2"/>
  </si>
  <si>
    <t>に　　　　　　か　　　　　　ほ　　　　　　市</t>
    <rPh sb="21" eb="22">
      <t>シ</t>
    </rPh>
    <phoneticPr fontId="2"/>
  </si>
  <si>
    <t>に　　か　　ほ　　市</t>
    <rPh sb="9" eb="10">
      <t>シ</t>
    </rPh>
    <phoneticPr fontId="2"/>
  </si>
  <si>
    <t>金浦</t>
    <rPh sb="0" eb="2">
      <t>コノウラ</t>
    </rPh>
    <phoneticPr fontId="2"/>
  </si>
  <si>
    <r>
      <t>朝・毎・日･産　　</t>
    </r>
    <r>
      <rPr>
        <b/>
        <sz val="10"/>
        <rFont val="ＭＳ Ｐゴシック"/>
        <family val="3"/>
        <charset val="128"/>
      </rPr>
      <t>旧金浦町</t>
    </r>
    <rPh sb="0" eb="1">
      <t>アサ</t>
    </rPh>
    <rPh sb="2" eb="3">
      <t>マイ</t>
    </rPh>
    <rPh sb="4" eb="5">
      <t>ニチ</t>
    </rPh>
    <rPh sb="6" eb="7">
      <t>サン</t>
    </rPh>
    <rPh sb="9" eb="10">
      <t>キュウ</t>
    </rPh>
    <rPh sb="10" eb="13">
      <t>コノウラマチ</t>
    </rPh>
    <phoneticPr fontId="2"/>
  </si>
  <si>
    <t>仁賀保の一部を含む</t>
    <rPh sb="0" eb="3">
      <t>ジガホ</t>
    </rPh>
    <rPh sb="4" eb="6">
      <t>イチブ</t>
    </rPh>
    <rPh sb="7" eb="8">
      <t>フク</t>
    </rPh>
    <phoneticPr fontId="2"/>
  </si>
  <si>
    <t>小砂川</t>
    <rPh sb="0" eb="3">
      <t>コサガワ</t>
    </rPh>
    <phoneticPr fontId="2"/>
  </si>
  <si>
    <r>
      <t>朝・毎・日　　　　</t>
    </r>
    <r>
      <rPr>
        <b/>
        <sz val="10"/>
        <rFont val="ＭＳ Ｐゴシック"/>
        <family val="3"/>
        <charset val="128"/>
      </rPr>
      <t>旧象潟町</t>
    </r>
    <rPh sb="0" eb="1">
      <t>アサ</t>
    </rPh>
    <rPh sb="2" eb="3">
      <t>マイ</t>
    </rPh>
    <rPh sb="4" eb="5">
      <t>ニチ</t>
    </rPh>
    <rPh sb="9" eb="10">
      <t>キュウ</t>
    </rPh>
    <rPh sb="10" eb="12">
      <t>キサカタ</t>
    </rPh>
    <rPh sb="12" eb="13">
      <t>マチ</t>
    </rPh>
    <phoneticPr fontId="2"/>
  </si>
  <si>
    <r>
      <t>読・朝・毎・日･産　　</t>
    </r>
    <r>
      <rPr>
        <b/>
        <sz val="10"/>
        <rFont val="ＭＳ Ｐゴシック"/>
        <family val="3"/>
        <charset val="128"/>
      </rPr>
      <t>旧象潟町</t>
    </r>
    <rPh sb="0" eb="1">
      <t>ドク</t>
    </rPh>
    <rPh sb="2" eb="3">
      <t>アサ</t>
    </rPh>
    <rPh sb="4" eb="5">
      <t>マイ</t>
    </rPh>
    <rPh sb="6" eb="7">
      <t>ニチ</t>
    </rPh>
    <rPh sb="8" eb="9">
      <t>サン</t>
    </rPh>
    <rPh sb="11" eb="12">
      <t>キュウ</t>
    </rPh>
    <rPh sb="12" eb="15">
      <t>キサカタマチ</t>
    </rPh>
    <phoneticPr fontId="2"/>
  </si>
  <si>
    <t>能代市・山本郡</t>
    <rPh sb="0" eb="2">
      <t>ノシロ</t>
    </rPh>
    <rPh sb="2" eb="3">
      <t>シ</t>
    </rPh>
    <rPh sb="4" eb="6">
      <t>ヤマモト</t>
    </rPh>
    <rPh sb="6" eb="7">
      <t>グン</t>
    </rPh>
    <phoneticPr fontId="2"/>
  </si>
  <si>
    <t>能　　　　　代　　　　　市</t>
    <rPh sb="0" eb="1">
      <t>ノウ</t>
    </rPh>
    <rPh sb="6" eb="7">
      <t>ダイ</t>
    </rPh>
    <rPh sb="12" eb="13">
      <t>シ</t>
    </rPh>
    <phoneticPr fontId="2"/>
  </si>
  <si>
    <t>能　代　市</t>
    <rPh sb="0" eb="1">
      <t>ノウ</t>
    </rPh>
    <rPh sb="2" eb="3">
      <t>ダイ</t>
    </rPh>
    <rPh sb="4" eb="5">
      <t>シ</t>
    </rPh>
    <phoneticPr fontId="2"/>
  </si>
  <si>
    <t>二ツ井</t>
    <rPh sb="0" eb="1">
      <t>フタ</t>
    </rPh>
    <rPh sb="2" eb="3">
      <t>イ</t>
    </rPh>
    <phoneticPr fontId="2"/>
  </si>
  <si>
    <t xml:space="preserve">朝・毎・日 </t>
    <rPh sb="0" eb="1">
      <t>アサ</t>
    </rPh>
    <rPh sb="2" eb="3">
      <t>マイ</t>
    </rPh>
    <rPh sb="4" eb="5">
      <t>ニチ</t>
    </rPh>
    <phoneticPr fontId="2"/>
  </si>
  <si>
    <t>山　　　　　本　　　　　郡</t>
    <rPh sb="0" eb="1">
      <t>ヤマ</t>
    </rPh>
    <rPh sb="6" eb="7">
      <t>ホン</t>
    </rPh>
    <rPh sb="12" eb="13">
      <t>グン</t>
    </rPh>
    <phoneticPr fontId="2"/>
  </si>
  <si>
    <t>三種町</t>
    <rPh sb="0" eb="2">
      <t>サンシュ</t>
    </rPh>
    <rPh sb="2" eb="3">
      <t>マチ</t>
    </rPh>
    <phoneticPr fontId="2"/>
  </si>
  <si>
    <t>鹿渡</t>
    <rPh sb="0" eb="1">
      <t>カ</t>
    </rPh>
    <rPh sb="1" eb="2">
      <t>ト</t>
    </rPh>
    <phoneticPr fontId="2"/>
  </si>
  <si>
    <r>
      <t>朝・毎・日・産　　　</t>
    </r>
    <r>
      <rPr>
        <b/>
        <sz val="10"/>
        <rFont val="ＭＳ Ｐゴシック"/>
        <family val="3"/>
        <charset val="128"/>
      </rPr>
      <t>旧琴丘町</t>
    </r>
    <rPh sb="0" eb="1">
      <t>アサ</t>
    </rPh>
    <rPh sb="2" eb="3">
      <t>マイ</t>
    </rPh>
    <rPh sb="4" eb="5">
      <t>ニチ</t>
    </rPh>
    <rPh sb="6" eb="7">
      <t>サン</t>
    </rPh>
    <rPh sb="10" eb="11">
      <t>キュウ</t>
    </rPh>
    <rPh sb="11" eb="14">
      <t>コトオカマチ</t>
    </rPh>
    <phoneticPr fontId="2"/>
  </si>
  <si>
    <t>琴丘</t>
    <rPh sb="0" eb="2">
      <t>コトオカ</t>
    </rPh>
    <phoneticPr fontId="2"/>
  </si>
  <si>
    <t>旧琴丘町・下岩川地区</t>
    <rPh sb="0" eb="1">
      <t>キュウ</t>
    </rPh>
    <rPh sb="1" eb="4">
      <t>コトオカマチ</t>
    </rPh>
    <rPh sb="5" eb="6">
      <t>シモ</t>
    </rPh>
    <rPh sb="6" eb="8">
      <t>イワカワ</t>
    </rPh>
    <rPh sb="8" eb="10">
      <t>チク</t>
    </rPh>
    <phoneticPr fontId="2"/>
  </si>
  <si>
    <t>八竜</t>
    <rPh sb="0" eb="2">
      <t>ハチリュウ</t>
    </rPh>
    <phoneticPr fontId="2"/>
  </si>
  <si>
    <t>旧八竜町</t>
    <rPh sb="0" eb="1">
      <t>キュウ</t>
    </rPh>
    <rPh sb="1" eb="4">
      <t>ハチリュウマチ</t>
    </rPh>
    <phoneticPr fontId="2"/>
  </si>
  <si>
    <t>森           岳</t>
    <rPh sb="0" eb="1">
      <t>モリ</t>
    </rPh>
    <rPh sb="12" eb="13">
      <t>タケ</t>
    </rPh>
    <phoneticPr fontId="2"/>
  </si>
  <si>
    <r>
      <t>読･朝・毎・日・産　</t>
    </r>
    <r>
      <rPr>
        <b/>
        <sz val="10"/>
        <color indexed="10"/>
        <rFont val="ＭＳ Ｐゴシック"/>
        <family val="3"/>
        <charset val="128"/>
      </rPr>
      <t>月曜折込不可</t>
    </r>
    <r>
      <rPr>
        <sz val="10"/>
        <rFont val="ＭＳ Ｐゴシック"/>
        <family val="3"/>
        <charset val="128"/>
      </rPr>
      <t>　</t>
    </r>
    <rPh sb="0" eb="1">
      <t>ドク</t>
    </rPh>
    <rPh sb="2" eb="3">
      <t>アサ</t>
    </rPh>
    <rPh sb="4" eb="5">
      <t>マイ</t>
    </rPh>
    <rPh sb="6" eb="7">
      <t>ニチ</t>
    </rPh>
    <rPh sb="8" eb="9">
      <t>サン</t>
    </rPh>
    <rPh sb="10" eb="12">
      <t>ゲツヨウ</t>
    </rPh>
    <rPh sb="12" eb="14">
      <t>オリコミ</t>
    </rPh>
    <rPh sb="14" eb="16">
      <t>フカ</t>
    </rPh>
    <phoneticPr fontId="2"/>
  </si>
  <si>
    <t>旧山本町・八竜町</t>
    <rPh sb="0" eb="1">
      <t>キュウ</t>
    </rPh>
    <rPh sb="1" eb="3">
      <t>ヤマモト</t>
    </rPh>
    <rPh sb="3" eb="4">
      <t>マチ</t>
    </rPh>
    <rPh sb="5" eb="8">
      <t>ハチリュウマチ</t>
    </rPh>
    <phoneticPr fontId="2"/>
  </si>
  <si>
    <t>八峰町</t>
    <rPh sb="0" eb="1">
      <t>ハチ</t>
    </rPh>
    <rPh sb="1" eb="2">
      <t>ミネ</t>
    </rPh>
    <rPh sb="2" eb="3">
      <t>マチ</t>
    </rPh>
    <phoneticPr fontId="2"/>
  </si>
  <si>
    <t>峰浜</t>
    <rPh sb="0" eb="2">
      <t>ミネハマ</t>
    </rPh>
    <phoneticPr fontId="2"/>
  </si>
  <si>
    <r>
      <t>読･朝・毎・日･産　　</t>
    </r>
    <r>
      <rPr>
        <b/>
        <sz val="10"/>
        <rFont val="ＭＳ Ｐゴシック"/>
        <family val="3"/>
        <charset val="128"/>
      </rPr>
      <t>旧八森町</t>
    </r>
    <rPh sb="0" eb="1">
      <t>ドク</t>
    </rPh>
    <rPh sb="2" eb="3">
      <t>アサ</t>
    </rPh>
    <rPh sb="4" eb="5">
      <t>マイ</t>
    </rPh>
    <rPh sb="6" eb="7">
      <t>ニチ</t>
    </rPh>
    <rPh sb="8" eb="9">
      <t>サン</t>
    </rPh>
    <rPh sb="11" eb="12">
      <t>キュウ</t>
    </rPh>
    <rPh sb="12" eb="15">
      <t>ハチモリマチ</t>
    </rPh>
    <phoneticPr fontId="2"/>
  </si>
  <si>
    <t>藤里町</t>
    <rPh sb="0" eb="3">
      <t>フジサトマチ</t>
    </rPh>
    <phoneticPr fontId="2"/>
  </si>
  <si>
    <t>大館市・北秋田市・北秋田郡</t>
    <rPh sb="0" eb="3">
      <t>オオダテシ</t>
    </rPh>
    <rPh sb="4" eb="5">
      <t>キタ</t>
    </rPh>
    <rPh sb="5" eb="8">
      <t>アキタシ</t>
    </rPh>
    <rPh sb="9" eb="13">
      <t>キタアキタグン</t>
    </rPh>
    <phoneticPr fontId="2"/>
  </si>
  <si>
    <t>　　　　　　　大　　　　　館　　　　　市</t>
    <rPh sb="7" eb="8">
      <t>ダイ</t>
    </rPh>
    <rPh sb="13" eb="14">
      <t>カン</t>
    </rPh>
    <rPh sb="19" eb="20">
      <t>シ</t>
    </rPh>
    <phoneticPr fontId="2"/>
  </si>
  <si>
    <t>大　　　館　　　市</t>
    <rPh sb="0" eb="1">
      <t>ダイ</t>
    </rPh>
    <rPh sb="4" eb="5">
      <t>カン</t>
    </rPh>
    <rPh sb="8" eb="9">
      <t>シ</t>
    </rPh>
    <phoneticPr fontId="2"/>
  </si>
  <si>
    <t>読・朝・毎・日･産</t>
    <rPh sb="0" eb="1">
      <t>ドク</t>
    </rPh>
    <rPh sb="2" eb="3">
      <t>アサ</t>
    </rPh>
    <rPh sb="4" eb="5">
      <t>マイ</t>
    </rPh>
    <rPh sb="6" eb="7">
      <t>ニチ</t>
    </rPh>
    <rPh sb="8" eb="9">
      <t>サン</t>
    </rPh>
    <phoneticPr fontId="2"/>
  </si>
  <si>
    <t>読・朝・毎・日・産</t>
    <rPh sb="0" eb="1">
      <t>ドク</t>
    </rPh>
    <rPh sb="2" eb="3">
      <t>アサ</t>
    </rPh>
    <rPh sb="4" eb="5">
      <t>マイ</t>
    </rPh>
    <rPh sb="6" eb="7">
      <t>ニチ</t>
    </rPh>
    <rPh sb="8" eb="9">
      <t>サン</t>
    </rPh>
    <phoneticPr fontId="2"/>
  </si>
  <si>
    <t>　　　　　　北　　　秋　　　田　　　市</t>
    <rPh sb="6" eb="7">
      <t>キタ</t>
    </rPh>
    <rPh sb="10" eb="11">
      <t>アキ</t>
    </rPh>
    <rPh sb="14" eb="15">
      <t>タ</t>
    </rPh>
    <rPh sb="18" eb="19">
      <t>シ</t>
    </rPh>
    <phoneticPr fontId="2"/>
  </si>
  <si>
    <t>北秋田市</t>
    <rPh sb="0" eb="1">
      <t>キタ</t>
    </rPh>
    <rPh sb="1" eb="2">
      <t>アキ</t>
    </rPh>
    <rPh sb="2" eb="3">
      <t>タ</t>
    </rPh>
    <rPh sb="3" eb="4">
      <t>シ</t>
    </rPh>
    <phoneticPr fontId="2"/>
  </si>
  <si>
    <t>旧鷹ノ巣町</t>
    <rPh sb="0" eb="1">
      <t>キュウ</t>
    </rPh>
    <rPh sb="1" eb="2">
      <t>タカ</t>
    </rPh>
    <rPh sb="3" eb="4">
      <t>ス</t>
    </rPh>
    <rPh sb="4" eb="5">
      <t>マチ</t>
    </rPh>
    <phoneticPr fontId="2"/>
  </si>
  <si>
    <t>鷹ノ巣</t>
    <rPh sb="0" eb="1">
      <t>タカ</t>
    </rPh>
    <rPh sb="2" eb="3">
      <t>ス</t>
    </rPh>
    <phoneticPr fontId="2"/>
  </si>
  <si>
    <r>
      <t>産　　</t>
    </r>
    <r>
      <rPr>
        <b/>
        <sz val="10"/>
        <rFont val="ＭＳ Ｐゴシック"/>
        <family val="3"/>
        <charset val="128"/>
      </rPr>
      <t>旧合川町</t>
    </r>
    <rPh sb="0" eb="1">
      <t>サン</t>
    </rPh>
    <rPh sb="3" eb="4">
      <t>キュウ</t>
    </rPh>
    <rPh sb="4" eb="7">
      <t>アイカワマチ</t>
    </rPh>
    <phoneticPr fontId="2"/>
  </si>
  <si>
    <t>旧森吉町</t>
    <rPh sb="0" eb="1">
      <t>キュウ</t>
    </rPh>
    <rPh sb="1" eb="4">
      <t>モリヨシマチ</t>
    </rPh>
    <phoneticPr fontId="2"/>
  </si>
  <si>
    <r>
      <t>読・朝・毎・日・北鹿　　</t>
    </r>
    <r>
      <rPr>
        <b/>
        <sz val="10"/>
        <rFont val="ＭＳ Ｐゴシック"/>
        <family val="3"/>
        <charset val="128"/>
      </rPr>
      <t>旧森吉町</t>
    </r>
    <rPh sb="0" eb="1">
      <t>ドク</t>
    </rPh>
    <rPh sb="2" eb="3">
      <t>アサ</t>
    </rPh>
    <rPh sb="4" eb="5">
      <t>マイ</t>
    </rPh>
    <rPh sb="6" eb="7">
      <t>ニチ</t>
    </rPh>
    <rPh sb="8" eb="9">
      <t>ホク</t>
    </rPh>
    <rPh sb="9" eb="10">
      <t>ロク</t>
    </rPh>
    <rPh sb="12" eb="13">
      <t>キュウ</t>
    </rPh>
    <rPh sb="13" eb="16">
      <t>モリヨシマチ</t>
    </rPh>
    <phoneticPr fontId="2"/>
  </si>
  <si>
    <r>
      <t>読・朝・毎・日･北鹿　　</t>
    </r>
    <r>
      <rPr>
        <b/>
        <sz val="10"/>
        <rFont val="ＭＳ Ｐゴシック"/>
        <family val="3"/>
        <charset val="128"/>
      </rPr>
      <t>旧阿仁町</t>
    </r>
    <rPh sb="0" eb="1">
      <t>ドク</t>
    </rPh>
    <rPh sb="2" eb="3">
      <t>アサ</t>
    </rPh>
    <rPh sb="4" eb="5">
      <t>マイ</t>
    </rPh>
    <rPh sb="6" eb="7">
      <t>ニチ</t>
    </rPh>
    <rPh sb="8" eb="9">
      <t>ホク</t>
    </rPh>
    <rPh sb="9" eb="10">
      <t>ロク</t>
    </rPh>
    <rPh sb="12" eb="13">
      <t>キュウ</t>
    </rPh>
    <rPh sb="13" eb="15">
      <t>アニ</t>
    </rPh>
    <rPh sb="15" eb="16">
      <t>マチ</t>
    </rPh>
    <phoneticPr fontId="2"/>
  </si>
  <si>
    <t>　　　　　　北　　　秋　　　田　　　郡</t>
    <rPh sb="6" eb="7">
      <t>キタ</t>
    </rPh>
    <rPh sb="10" eb="11">
      <t>アキ</t>
    </rPh>
    <rPh sb="14" eb="15">
      <t>タ</t>
    </rPh>
    <rPh sb="18" eb="19">
      <t>グン</t>
    </rPh>
    <phoneticPr fontId="2"/>
  </si>
  <si>
    <t>上小阿仁村</t>
    <rPh sb="0" eb="4">
      <t>カミコアニ</t>
    </rPh>
    <rPh sb="4" eb="5">
      <t>ムラ</t>
    </rPh>
    <phoneticPr fontId="2"/>
  </si>
  <si>
    <t>読･朝・毎・日・北鹿</t>
    <rPh sb="0" eb="1">
      <t>ドク</t>
    </rPh>
    <rPh sb="2" eb="3">
      <t>アサ</t>
    </rPh>
    <rPh sb="4" eb="5">
      <t>マイ</t>
    </rPh>
    <rPh sb="6" eb="7">
      <t>ニチ</t>
    </rPh>
    <rPh sb="8" eb="9">
      <t>ホク</t>
    </rPh>
    <rPh sb="9" eb="10">
      <t>ロク</t>
    </rPh>
    <phoneticPr fontId="2"/>
  </si>
  <si>
    <t>※銘柄の表示は読売が読、朝日が朝、毎日は毎、日経は日、産経は産、河北は河となっております。尚、銘柄の指定は出来ません。但し、北鹿新聞のみ指定出来ます。</t>
    <rPh sb="1" eb="3">
      <t>メイガラ</t>
    </rPh>
    <rPh sb="4" eb="6">
      <t>ヒョウジ</t>
    </rPh>
    <rPh sb="7" eb="9">
      <t>ヨミウリ</t>
    </rPh>
    <rPh sb="10" eb="11">
      <t>ドク</t>
    </rPh>
    <rPh sb="12" eb="14">
      <t>アサヒ</t>
    </rPh>
    <rPh sb="15" eb="16">
      <t>アサ</t>
    </rPh>
    <rPh sb="17" eb="19">
      <t>マイニチ</t>
    </rPh>
    <rPh sb="20" eb="21">
      <t>マイ</t>
    </rPh>
    <rPh sb="22" eb="24">
      <t>ニッケイ</t>
    </rPh>
    <rPh sb="25" eb="26">
      <t>ニチ</t>
    </rPh>
    <rPh sb="27" eb="29">
      <t>サンケイ</t>
    </rPh>
    <rPh sb="30" eb="31">
      <t>サン</t>
    </rPh>
    <rPh sb="32" eb="34">
      <t>カホク</t>
    </rPh>
    <rPh sb="35" eb="36">
      <t>カワ</t>
    </rPh>
    <rPh sb="45" eb="46">
      <t>ナオ</t>
    </rPh>
    <rPh sb="47" eb="49">
      <t>メイガラ</t>
    </rPh>
    <rPh sb="50" eb="52">
      <t>シテイ</t>
    </rPh>
    <rPh sb="53" eb="55">
      <t>デキ</t>
    </rPh>
    <rPh sb="59" eb="60">
      <t>タダ</t>
    </rPh>
    <rPh sb="62" eb="63">
      <t>ホク</t>
    </rPh>
    <rPh sb="63" eb="64">
      <t>ロク</t>
    </rPh>
    <rPh sb="64" eb="66">
      <t>シンブン</t>
    </rPh>
    <rPh sb="68" eb="70">
      <t>シテイ</t>
    </rPh>
    <rPh sb="70" eb="72">
      <t>デキ</t>
    </rPh>
    <phoneticPr fontId="2"/>
  </si>
  <si>
    <t>鹿角市・鹿角郡</t>
    <rPh sb="0" eb="3">
      <t>カヅノシ</t>
    </rPh>
    <rPh sb="4" eb="6">
      <t>カヅノ</t>
    </rPh>
    <rPh sb="6" eb="7">
      <t>グン</t>
    </rPh>
    <phoneticPr fontId="2"/>
  </si>
  <si>
    <t>鹿　　　　　角　　　　　市</t>
    <rPh sb="0" eb="1">
      <t>シカ</t>
    </rPh>
    <rPh sb="6" eb="7">
      <t>カド</t>
    </rPh>
    <rPh sb="12" eb="13">
      <t>シ</t>
    </rPh>
    <phoneticPr fontId="2"/>
  </si>
  <si>
    <t>鹿　　　角　　　市</t>
    <rPh sb="0" eb="1">
      <t>シカ</t>
    </rPh>
    <rPh sb="4" eb="5">
      <t>カド</t>
    </rPh>
    <rPh sb="8" eb="9">
      <t>シ</t>
    </rPh>
    <phoneticPr fontId="2"/>
  </si>
  <si>
    <t>尾去沢</t>
    <rPh sb="0" eb="1">
      <t>オ</t>
    </rPh>
    <rPh sb="1" eb="2">
      <t>サ</t>
    </rPh>
    <rPh sb="2" eb="3">
      <t>サワ</t>
    </rPh>
    <phoneticPr fontId="2"/>
  </si>
  <si>
    <t>鹿　　　　　角　　　　　郡</t>
    <rPh sb="0" eb="1">
      <t>シカ</t>
    </rPh>
    <rPh sb="6" eb="7">
      <t>カド</t>
    </rPh>
    <rPh sb="12" eb="13">
      <t>グン</t>
    </rPh>
    <phoneticPr fontId="2"/>
  </si>
  <si>
    <t>小坂町</t>
    <rPh sb="0" eb="3">
      <t>コサカマチ</t>
    </rPh>
    <phoneticPr fontId="2"/>
  </si>
  <si>
    <t>鹿角市の一部を含む</t>
    <rPh sb="0" eb="3">
      <t>カヅノシ</t>
    </rPh>
    <rPh sb="4" eb="6">
      <t>イチブ</t>
    </rPh>
    <rPh sb="7" eb="8">
      <t>フク</t>
    </rPh>
    <phoneticPr fontId="2"/>
  </si>
  <si>
    <t>北鹿新聞</t>
    <rPh sb="0" eb="1">
      <t>ホク</t>
    </rPh>
    <rPh sb="1" eb="2">
      <t>ロク</t>
    </rPh>
    <rPh sb="2" eb="4">
      <t>シンブン</t>
    </rPh>
    <phoneticPr fontId="2"/>
  </si>
  <si>
    <t>北　　　　鹿　　　　新　　　　聞</t>
    <rPh sb="0" eb="1">
      <t>ホク</t>
    </rPh>
    <rPh sb="5" eb="6">
      <t>ロク</t>
    </rPh>
    <rPh sb="10" eb="11">
      <t>シン</t>
    </rPh>
    <rPh sb="15" eb="16">
      <t>ブン</t>
    </rPh>
    <phoneticPr fontId="2"/>
  </si>
  <si>
    <t>大　館　市</t>
    <rPh sb="0" eb="1">
      <t>ダイ</t>
    </rPh>
    <rPh sb="2" eb="3">
      <t>ヤカタ</t>
    </rPh>
    <rPh sb="4" eb="5">
      <t>シ</t>
    </rPh>
    <phoneticPr fontId="2"/>
  </si>
  <si>
    <t>北　秋　田　市</t>
    <rPh sb="0" eb="1">
      <t>キタ</t>
    </rPh>
    <rPh sb="2" eb="3">
      <t>アキ</t>
    </rPh>
    <rPh sb="4" eb="5">
      <t>タ</t>
    </rPh>
    <rPh sb="6" eb="7">
      <t>シ</t>
    </rPh>
    <phoneticPr fontId="2"/>
  </si>
  <si>
    <t>鹿　角　市</t>
    <rPh sb="0" eb="1">
      <t>シカ</t>
    </rPh>
    <rPh sb="2" eb="3">
      <t>カド</t>
    </rPh>
    <rPh sb="4" eb="5">
      <t>シ</t>
    </rPh>
    <phoneticPr fontId="2"/>
  </si>
  <si>
    <t>鹿　角　郡</t>
    <rPh sb="0" eb="1">
      <t>シカ</t>
    </rPh>
    <rPh sb="2" eb="3">
      <t>カド</t>
    </rPh>
    <rPh sb="4" eb="5">
      <t>グン</t>
    </rPh>
    <phoneticPr fontId="2"/>
  </si>
  <si>
    <t>読売大館</t>
    <rPh sb="0" eb="2">
      <t>ヨミウリ</t>
    </rPh>
    <rPh sb="2" eb="4">
      <t>オオダテ</t>
    </rPh>
    <phoneticPr fontId="2"/>
  </si>
  <si>
    <t>朝日鷹ノ巣</t>
    <rPh sb="0" eb="2">
      <t>アサヒ</t>
    </rPh>
    <rPh sb="2" eb="3">
      <t>タカ</t>
    </rPh>
    <rPh sb="4" eb="5">
      <t>ス</t>
    </rPh>
    <phoneticPr fontId="2"/>
  </si>
  <si>
    <t>読売花輪</t>
    <rPh sb="0" eb="2">
      <t>ヨミウリ</t>
    </rPh>
    <rPh sb="2" eb="4">
      <t>ハナワ</t>
    </rPh>
    <phoneticPr fontId="2"/>
  </si>
  <si>
    <t>読売小坂</t>
    <rPh sb="0" eb="2">
      <t>ヨミウリ</t>
    </rPh>
    <rPh sb="2" eb="4">
      <t>コサカ</t>
    </rPh>
    <phoneticPr fontId="2"/>
  </si>
  <si>
    <t>読売十二所</t>
    <rPh sb="0" eb="2">
      <t>ヨミウリ</t>
    </rPh>
    <rPh sb="2" eb="5">
      <t>ジュウニショ</t>
    </rPh>
    <phoneticPr fontId="2"/>
  </si>
  <si>
    <t>読売大湯</t>
    <rPh sb="0" eb="2">
      <t>ヨミウリ</t>
    </rPh>
    <rPh sb="2" eb="3">
      <t>オオ</t>
    </rPh>
    <rPh sb="3" eb="4">
      <t>ユ</t>
    </rPh>
    <phoneticPr fontId="2"/>
  </si>
  <si>
    <t>読売早口</t>
    <rPh sb="0" eb="2">
      <t>ヨミウリ</t>
    </rPh>
    <rPh sb="2" eb="4">
      <t>ハヤクチ</t>
    </rPh>
    <phoneticPr fontId="2"/>
  </si>
  <si>
    <t>読売尾去沢</t>
    <rPh sb="0" eb="2">
      <t>ヨミウリ</t>
    </rPh>
    <rPh sb="2" eb="3">
      <t>オ</t>
    </rPh>
    <rPh sb="3" eb="4">
      <t>サ</t>
    </rPh>
    <rPh sb="4" eb="5">
      <t>サワ</t>
    </rPh>
    <phoneticPr fontId="2"/>
  </si>
  <si>
    <t>朝日大館中央</t>
    <rPh sb="0" eb="2">
      <t>アサヒ</t>
    </rPh>
    <rPh sb="2" eb="4">
      <t>オオダテ</t>
    </rPh>
    <rPh sb="4" eb="6">
      <t>チュウオウ</t>
    </rPh>
    <phoneticPr fontId="2"/>
  </si>
  <si>
    <t>読売八幡平</t>
    <rPh sb="0" eb="2">
      <t>ヨミウリ</t>
    </rPh>
    <rPh sb="2" eb="5">
      <t>ハチマンタイ</t>
    </rPh>
    <phoneticPr fontId="2"/>
  </si>
  <si>
    <t>湯瀬地区分を含む</t>
    <rPh sb="0" eb="2">
      <t>ユゼ</t>
    </rPh>
    <rPh sb="2" eb="4">
      <t>チク</t>
    </rPh>
    <rPh sb="4" eb="5">
      <t>ブン</t>
    </rPh>
    <rPh sb="6" eb="7">
      <t>フク</t>
    </rPh>
    <phoneticPr fontId="2"/>
  </si>
  <si>
    <t>毎日大館</t>
    <rPh sb="0" eb="2">
      <t>マイニチ</t>
    </rPh>
    <rPh sb="2" eb="4">
      <t>オオダテ</t>
    </rPh>
    <phoneticPr fontId="2"/>
  </si>
  <si>
    <t>朝日毛馬内</t>
    <rPh sb="0" eb="2">
      <t>アサヒ</t>
    </rPh>
    <rPh sb="2" eb="3">
      <t>ケ</t>
    </rPh>
    <rPh sb="3" eb="4">
      <t>マ</t>
    </rPh>
    <rPh sb="4" eb="5">
      <t>ナイ</t>
    </rPh>
    <phoneticPr fontId="2"/>
  </si>
  <si>
    <t>魁大館西</t>
    <rPh sb="0" eb="1">
      <t>サキガケ</t>
    </rPh>
    <rPh sb="1" eb="3">
      <t>オオダテ</t>
    </rPh>
    <rPh sb="3" eb="4">
      <t>ニシ</t>
    </rPh>
    <phoneticPr fontId="2"/>
  </si>
  <si>
    <t>魁大館北</t>
    <rPh sb="0" eb="1">
      <t>サキガケ</t>
    </rPh>
    <rPh sb="1" eb="3">
      <t>オオダテ</t>
    </rPh>
    <rPh sb="3" eb="4">
      <t>キタ</t>
    </rPh>
    <phoneticPr fontId="2"/>
  </si>
  <si>
    <t>魁花岡</t>
    <rPh sb="0" eb="1">
      <t>サキガケ</t>
    </rPh>
    <rPh sb="1" eb="3">
      <t>ハナオカ</t>
    </rPh>
    <phoneticPr fontId="2"/>
  </si>
  <si>
    <t>魁白沢</t>
    <rPh sb="0" eb="1">
      <t>サキガケ</t>
    </rPh>
    <rPh sb="1" eb="3">
      <t>シラサワ</t>
    </rPh>
    <phoneticPr fontId="2"/>
  </si>
  <si>
    <t>魁大滝</t>
    <rPh sb="0" eb="1">
      <t>サキガケ</t>
    </rPh>
    <rPh sb="1" eb="2">
      <t>オオ</t>
    </rPh>
    <rPh sb="2" eb="3">
      <t>タキ</t>
    </rPh>
    <phoneticPr fontId="2"/>
  </si>
  <si>
    <t>魁早口</t>
    <rPh sb="0" eb="1">
      <t>サキガケ</t>
    </rPh>
    <rPh sb="1" eb="3">
      <t>ハヤクチ</t>
    </rPh>
    <phoneticPr fontId="2"/>
  </si>
  <si>
    <t>魁扇田</t>
    <rPh sb="0" eb="1">
      <t>サキガケ</t>
    </rPh>
    <rPh sb="1" eb="3">
      <t>オウギダ</t>
    </rPh>
    <phoneticPr fontId="2"/>
  </si>
  <si>
    <t>北鹿大館南</t>
    <rPh sb="0" eb="1">
      <t>ホク</t>
    </rPh>
    <rPh sb="1" eb="2">
      <t>ロク</t>
    </rPh>
    <rPh sb="2" eb="4">
      <t>オオダテ</t>
    </rPh>
    <rPh sb="4" eb="5">
      <t>ミナミ</t>
    </rPh>
    <phoneticPr fontId="2"/>
  </si>
  <si>
    <t>北鹿大館北</t>
    <rPh sb="0" eb="1">
      <t>ホク</t>
    </rPh>
    <rPh sb="1" eb="2">
      <t>ロク</t>
    </rPh>
    <rPh sb="2" eb="4">
      <t>オオダテ</t>
    </rPh>
    <rPh sb="4" eb="5">
      <t>キタ</t>
    </rPh>
    <phoneticPr fontId="2"/>
  </si>
  <si>
    <t>目　　次</t>
    <rPh sb="0" eb="1">
      <t>メ</t>
    </rPh>
    <rPh sb="3" eb="4">
      <t>ツギ</t>
    </rPh>
    <phoneticPr fontId="2"/>
  </si>
  <si>
    <t>新</t>
    <rPh sb="0" eb="1">
      <t>シン</t>
    </rPh>
    <phoneticPr fontId="2"/>
  </si>
  <si>
    <t>聞</t>
    <phoneticPr fontId="2"/>
  </si>
  <si>
    <t>折</t>
    <phoneticPr fontId="2"/>
  </si>
  <si>
    <t>込</t>
    <phoneticPr fontId="2"/>
  </si>
  <si>
    <t>広</t>
    <phoneticPr fontId="2"/>
  </si>
  <si>
    <t>告</t>
    <phoneticPr fontId="2"/>
  </si>
  <si>
    <t>基</t>
    <phoneticPr fontId="2"/>
  </si>
  <si>
    <t>準</t>
    <phoneticPr fontId="2"/>
  </si>
  <si>
    <t>折</t>
    <rPh sb="0" eb="1">
      <t>オリ</t>
    </rPh>
    <phoneticPr fontId="2"/>
  </si>
  <si>
    <t>込</t>
    <rPh sb="0" eb="1">
      <t>コミ</t>
    </rPh>
    <phoneticPr fontId="2"/>
  </si>
  <si>
    <t>に</t>
    <phoneticPr fontId="2"/>
  </si>
  <si>
    <t>つ</t>
    <phoneticPr fontId="2"/>
  </si>
  <si>
    <t>い</t>
    <phoneticPr fontId="2"/>
  </si>
  <si>
    <t>て</t>
    <phoneticPr fontId="2"/>
  </si>
  <si>
    <t>の</t>
    <phoneticPr fontId="2"/>
  </si>
  <si>
    <t>ご</t>
    <phoneticPr fontId="2"/>
  </si>
  <si>
    <t>案</t>
    <rPh sb="0" eb="1">
      <t>アン</t>
    </rPh>
    <phoneticPr fontId="2"/>
  </si>
  <si>
    <t>内</t>
    <rPh sb="0" eb="1">
      <t>ナイ</t>
    </rPh>
    <phoneticPr fontId="2"/>
  </si>
  <si>
    <t>県</t>
    <rPh sb="0" eb="1">
      <t>ケン</t>
    </rPh>
    <phoneticPr fontId="2"/>
  </si>
  <si>
    <t>町</t>
    <rPh sb="0" eb="1">
      <t>マチ</t>
    </rPh>
    <phoneticPr fontId="2"/>
  </si>
  <si>
    <t>村</t>
    <rPh sb="0" eb="1">
      <t>ムラ</t>
    </rPh>
    <phoneticPr fontId="2"/>
  </si>
  <si>
    <t>別</t>
    <rPh sb="0" eb="1">
      <t>ベツ</t>
    </rPh>
    <phoneticPr fontId="2"/>
  </si>
  <si>
    <t>人</t>
    <rPh sb="0" eb="1">
      <t>ジン</t>
    </rPh>
    <phoneticPr fontId="2"/>
  </si>
  <si>
    <t>口</t>
    <rPh sb="0" eb="1">
      <t>クチ</t>
    </rPh>
    <phoneticPr fontId="2"/>
  </si>
  <si>
    <t>・</t>
    <phoneticPr fontId="2"/>
  </si>
  <si>
    <t>世</t>
    <rPh sb="0" eb="1">
      <t>セ</t>
    </rPh>
    <phoneticPr fontId="2"/>
  </si>
  <si>
    <t>帯</t>
    <rPh sb="0" eb="1">
      <t>タイ</t>
    </rPh>
    <phoneticPr fontId="2"/>
  </si>
  <si>
    <t>数</t>
    <rPh sb="0" eb="1">
      <t>カズ</t>
    </rPh>
    <phoneticPr fontId="2"/>
  </si>
  <si>
    <t>表</t>
    <rPh sb="0" eb="1">
      <t>ヒョウ</t>
    </rPh>
    <phoneticPr fontId="2"/>
  </si>
  <si>
    <t>販</t>
    <rPh sb="0" eb="1">
      <t>ハン</t>
    </rPh>
    <phoneticPr fontId="2"/>
  </si>
  <si>
    <t>売</t>
    <rPh sb="0" eb="1">
      <t>バイ</t>
    </rPh>
    <phoneticPr fontId="2"/>
  </si>
  <si>
    <t>店</t>
    <rPh sb="0" eb="1">
      <t>ミセ</t>
    </rPh>
    <phoneticPr fontId="2"/>
  </si>
  <si>
    <t>情</t>
    <rPh sb="0" eb="1">
      <t>ジョウ</t>
    </rPh>
    <phoneticPr fontId="2"/>
  </si>
  <si>
    <t>報</t>
    <rPh sb="0" eb="1">
      <t>ホウ</t>
    </rPh>
    <phoneticPr fontId="2"/>
  </si>
  <si>
    <t>部</t>
    <rPh sb="0" eb="1">
      <t>ブ</t>
    </rPh>
    <phoneticPr fontId="2"/>
  </si>
  <si>
    <t>男</t>
    <rPh sb="0" eb="1">
      <t>オトコ</t>
    </rPh>
    <phoneticPr fontId="2"/>
  </si>
  <si>
    <t>市</t>
    <rPh sb="0" eb="1">
      <t>イチ</t>
    </rPh>
    <phoneticPr fontId="2"/>
  </si>
  <si>
    <t>潟</t>
    <rPh sb="0" eb="1">
      <t>カタ</t>
    </rPh>
    <phoneticPr fontId="2"/>
  </si>
  <si>
    <t>上</t>
    <rPh sb="0" eb="1">
      <t>カミ</t>
    </rPh>
    <phoneticPr fontId="2"/>
  </si>
  <si>
    <t>南</t>
    <rPh sb="0" eb="1">
      <t>ミナミ</t>
    </rPh>
    <phoneticPr fontId="2"/>
  </si>
  <si>
    <t>田</t>
    <rPh sb="0" eb="1">
      <t>カタダ</t>
    </rPh>
    <phoneticPr fontId="2"/>
  </si>
  <si>
    <t>湯</t>
    <rPh sb="0" eb="1">
      <t>ユ</t>
    </rPh>
    <phoneticPr fontId="2"/>
  </si>
  <si>
    <t>沢</t>
    <rPh sb="0" eb="1">
      <t>サワ</t>
    </rPh>
    <phoneticPr fontId="2"/>
  </si>
  <si>
    <t>雄</t>
    <rPh sb="0" eb="1">
      <t>オス</t>
    </rPh>
    <phoneticPr fontId="2"/>
  </si>
  <si>
    <t>勝</t>
    <rPh sb="0" eb="1">
      <t>カツ</t>
    </rPh>
    <phoneticPr fontId="2"/>
  </si>
  <si>
    <t>部</t>
    <rPh sb="0" eb="1">
      <t>ベ</t>
    </rPh>
    <phoneticPr fontId="2"/>
  </si>
  <si>
    <t>横</t>
    <rPh sb="0" eb="1">
      <t>ヨコ</t>
    </rPh>
    <phoneticPr fontId="2"/>
  </si>
  <si>
    <t>手</t>
    <rPh sb="0" eb="1">
      <t>テ</t>
    </rPh>
    <phoneticPr fontId="2"/>
  </si>
  <si>
    <t>店</t>
    <rPh sb="0" eb="1">
      <t>ヨコミセ</t>
    </rPh>
    <phoneticPr fontId="2"/>
  </si>
  <si>
    <t>大</t>
    <rPh sb="0" eb="1">
      <t>ダイ</t>
    </rPh>
    <phoneticPr fontId="2"/>
  </si>
  <si>
    <t>市</t>
    <rPh sb="0" eb="1">
      <t>オオイチ</t>
    </rPh>
    <phoneticPr fontId="2"/>
  </si>
  <si>
    <t>・</t>
    <phoneticPr fontId="2"/>
  </si>
  <si>
    <t>仙</t>
    <rPh sb="0" eb="1">
      <t>ダイセン</t>
    </rPh>
    <phoneticPr fontId="2"/>
  </si>
  <si>
    <t>北</t>
    <rPh sb="0" eb="1">
      <t>オオキタ</t>
    </rPh>
    <phoneticPr fontId="2"/>
  </si>
  <si>
    <t>店</t>
    <rPh sb="0" eb="1">
      <t>オオダナ</t>
    </rPh>
    <phoneticPr fontId="2"/>
  </si>
  <si>
    <t>由</t>
    <rPh sb="0" eb="1">
      <t>ヨシ</t>
    </rPh>
    <phoneticPr fontId="2"/>
  </si>
  <si>
    <t>本</t>
    <rPh sb="0" eb="1">
      <t>ユモト</t>
    </rPh>
    <phoneticPr fontId="2"/>
  </si>
  <si>
    <t>市</t>
    <rPh sb="0" eb="1">
      <t>ユイチ</t>
    </rPh>
    <phoneticPr fontId="2"/>
  </si>
  <si>
    <t>店</t>
    <rPh sb="0" eb="1">
      <t>ホンテン</t>
    </rPh>
    <phoneticPr fontId="2"/>
  </si>
  <si>
    <t>能</t>
    <rPh sb="0" eb="1">
      <t>ノウ</t>
    </rPh>
    <phoneticPr fontId="2"/>
  </si>
  <si>
    <t>代</t>
    <rPh sb="0" eb="1">
      <t>シロ</t>
    </rPh>
    <phoneticPr fontId="2"/>
  </si>
  <si>
    <t>山</t>
    <rPh sb="0" eb="1">
      <t>ノウヤマ</t>
    </rPh>
    <phoneticPr fontId="2"/>
  </si>
  <si>
    <t>本</t>
    <rPh sb="0" eb="1">
      <t>ノモト</t>
    </rPh>
    <phoneticPr fontId="2"/>
  </si>
  <si>
    <t>館</t>
    <rPh sb="0" eb="1">
      <t>カン</t>
    </rPh>
    <phoneticPr fontId="2"/>
  </si>
  <si>
    <t>秋</t>
    <rPh sb="0" eb="1">
      <t>オオアキ</t>
    </rPh>
    <phoneticPr fontId="2"/>
  </si>
  <si>
    <t>田</t>
    <rPh sb="0" eb="1">
      <t>オオタ</t>
    </rPh>
    <phoneticPr fontId="2"/>
  </si>
  <si>
    <t>角</t>
    <rPh sb="0" eb="1">
      <t>カヅノ</t>
    </rPh>
    <phoneticPr fontId="2"/>
  </si>
  <si>
    <t>新</t>
    <rPh sb="0" eb="1">
      <t>キタニイ</t>
    </rPh>
    <phoneticPr fontId="2"/>
  </si>
  <si>
    <t>聞</t>
    <rPh sb="0" eb="1">
      <t>ブン</t>
    </rPh>
    <phoneticPr fontId="2"/>
  </si>
  <si>
    <t>店</t>
    <rPh sb="0" eb="1">
      <t>シンミセ</t>
    </rPh>
    <phoneticPr fontId="2"/>
  </si>
  <si>
    <t>報</t>
    <rPh sb="0" eb="1">
      <t>シンポウ</t>
    </rPh>
    <phoneticPr fontId="2"/>
  </si>
  <si>
    <t>〃</t>
    <phoneticPr fontId="2"/>
  </si>
  <si>
    <t>１</t>
    <phoneticPr fontId="2"/>
  </si>
  <si>
    <t>２</t>
    <phoneticPr fontId="2"/>
  </si>
  <si>
    <t>６</t>
  </si>
  <si>
    <t>７</t>
  </si>
  <si>
    <t>８</t>
  </si>
  <si>
    <t>９</t>
  </si>
  <si>
    <t>１０</t>
  </si>
  <si>
    <t>１１</t>
  </si>
  <si>
    <t>１２</t>
  </si>
  <si>
    <t>１３</t>
  </si>
  <si>
    <t>１４</t>
  </si>
  <si>
    <t>１５</t>
  </si>
  <si>
    <t>１６</t>
  </si>
  <si>
    <t>１７</t>
  </si>
  <si>
    <t>１８</t>
  </si>
  <si>
    <t>１９</t>
  </si>
  <si>
    <t>２０</t>
  </si>
  <si>
    <t>２１</t>
  </si>
  <si>
    <t>２２</t>
  </si>
  <si>
    <t>２３</t>
  </si>
  <si>
    <t>特に注意を要するもの</t>
    <rPh sb="0" eb="1">
      <t>トク</t>
    </rPh>
    <rPh sb="2" eb="4">
      <t>チュウイ</t>
    </rPh>
    <rPh sb="5" eb="6">
      <t>ヨウ</t>
    </rPh>
    <phoneticPr fontId="2"/>
  </si>
  <si>
    <t>新 聞 折 込 広 告 基 準</t>
    <rPh sb="0" eb="1">
      <t>シン</t>
    </rPh>
    <rPh sb="2" eb="3">
      <t>ブン</t>
    </rPh>
    <rPh sb="4" eb="5">
      <t>オリ</t>
    </rPh>
    <rPh sb="6" eb="7">
      <t>コ</t>
    </rPh>
    <rPh sb="8" eb="9">
      <t>ヒロ</t>
    </rPh>
    <rPh sb="10" eb="11">
      <t>コク</t>
    </rPh>
    <rPh sb="12" eb="13">
      <t>モト</t>
    </rPh>
    <rPh sb="14" eb="15">
      <t>ジュン</t>
    </rPh>
    <phoneticPr fontId="2"/>
  </si>
  <si>
    <t>※天災・選挙その他の情勢次第で休刊日が変更になる場合があります。</t>
    <rPh sb="1" eb="3">
      <t>テンサイ</t>
    </rPh>
    <rPh sb="4" eb="6">
      <t>センキョ</t>
    </rPh>
    <rPh sb="8" eb="9">
      <t>タ</t>
    </rPh>
    <rPh sb="10" eb="12">
      <t>ジョウセイ</t>
    </rPh>
    <rPh sb="12" eb="14">
      <t>シダイ</t>
    </rPh>
    <rPh sb="15" eb="18">
      <t>キュウカンビ</t>
    </rPh>
    <rPh sb="19" eb="21">
      <t>ヘンコウ</t>
    </rPh>
    <rPh sb="24" eb="26">
      <t>バアイ</t>
    </rPh>
    <phoneticPr fontId="2"/>
  </si>
  <si>
    <t>休　　刊　　日</t>
    <rPh sb="0" eb="1">
      <t>キュウ</t>
    </rPh>
    <rPh sb="3" eb="4">
      <t>カン</t>
    </rPh>
    <rPh sb="6" eb="7">
      <t>ニチ</t>
    </rPh>
    <phoneticPr fontId="2"/>
  </si>
  <si>
    <t>全　紙</t>
    <rPh sb="0" eb="1">
      <t>ゼン</t>
    </rPh>
    <rPh sb="2" eb="3">
      <t>カミ</t>
    </rPh>
    <phoneticPr fontId="2"/>
  </si>
  <si>
    <t>折込についてのご案内（秋田県）</t>
    <rPh sb="0" eb="2">
      <t>オリコミ</t>
    </rPh>
    <rPh sb="8" eb="10">
      <t>アンナイ</t>
    </rPh>
    <rPh sb="11" eb="13">
      <t>アキタ</t>
    </rPh>
    <rPh sb="13" eb="14">
      <t>ケン</t>
    </rPh>
    <phoneticPr fontId="2"/>
  </si>
  <si>
    <t>【１】折込広告の搬入について（梱包・折り）</t>
    <rPh sb="3" eb="5">
      <t>オリコミ</t>
    </rPh>
    <rPh sb="5" eb="7">
      <t>コウコク</t>
    </rPh>
    <rPh sb="8" eb="10">
      <t>ハンニュウ</t>
    </rPh>
    <rPh sb="15" eb="17">
      <t>コンポウ</t>
    </rPh>
    <rPh sb="18" eb="19">
      <t>オリ</t>
    </rPh>
    <phoneticPr fontId="2"/>
  </si>
  <si>
    <t>【３】折込の延期、中止、変更について</t>
    <rPh sb="3" eb="5">
      <t>オリコミ</t>
    </rPh>
    <rPh sb="6" eb="8">
      <t>エンキ</t>
    </rPh>
    <rPh sb="9" eb="11">
      <t>チュウシ</t>
    </rPh>
    <rPh sb="12" eb="14">
      <t>ヘンコウ</t>
    </rPh>
    <phoneticPr fontId="2"/>
  </si>
  <si>
    <t>サイズ</t>
    <phoneticPr fontId="2"/>
  </si>
  <si>
    <t>梱包単位（１梱包の枚数）</t>
    <rPh sb="0" eb="2">
      <t>コンポウ</t>
    </rPh>
    <rPh sb="2" eb="4">
      <t>タンイ</t>
    </rPh>
    <rPh sb="6" eb="8">
      <t>コンポウ</t>
    </rPh>
    <rPh sb="9" eb="11">
      <t>マイスウ</t>
    </rPh>
    <phoneticPr fontId="2"/>
  </si>
  <si>
    <t>万一ご依頼された折込について延期、中止、変更が生じた</t>
    <rPh sb="0" eb="2">
      <t>マンイチ</t>
    </rPh>
    <rPh sb="3" eb="5">
      <t>イライ</t>
    </rPh>
    <rPh sb="8" eb="10">
      <t>オリコミ</t>
    </rPh>
    <rPh sb="14" eb="16">
      <t>エンキ</t>
    </rPh>
    <rPh sb="17" eb="19">
      <t>チュウシ</t>
    </rPh>
    <rPh sb="20" eb="22">
      <t>ヘンコウ</t>
    </rPh>
    <rPh sb="23" eb="24">
      <t>ショウ</t>
    </rPh>
    <phoneticPr fontId="2"/>
  </si>
  <si>
    <t>Ｂ４・Ａ４以下</t>
    <rPh sb="5" eb="7">
      <t>イカ</t>
    </rPh>
    <phoneticPr fontId="2"/>
  </si>
  <si>
    <t>折らずに</t>
    <rPh sb="0" eb="1">
      <t>オ</t>
    </rPh>
    <phoneticPr fontId="2"/>
  </si>
  <si>
    <t>2,000枚　厚紙は1,000枚</t>
    <rPh sb="5" eb="6">
      <t>マイ</t>
    </rPh>
    <rPh sb="7" eb="9">
      <t>アツガミ</t>
    </rPh>
    <rPh sb="15" eb="16">
      <t>マイ</t>
    </rPh>
    <phoneticPr fontId="2"/>
  </si>
  <si>
    <t>場合、折込日２日前正午までにご連絡をお願い致します。</t>
    <rPh sb="0" eb="2">
      <t>バアイ</t>
    </rPh>
    <rPh sb="3" eb="5">
      <t>オリコミ</t>
    </rPh>
    <rPh sb="5" eb="6">
      <t>ビ</t>
    </rPh>
    <rPh sb="7" eb="8">
      <t>ニチ</t>
    </rPh>
    <rPh sb="8" eb="9">
      <t>マエ</t>
    </rPh>
    <rPh sb="9" eb="11">
      <t>ショウゴ</t>
    </rPh>
    <rPh sb="15" eb="17">
      <t>レンラク</t>
    </rPh>
    <rPh sb="19" eb="20">
      <t>ネガ</t>
    </rPh>
    <rPh sb="21" eb="22">
      <t>イタ</t>
    </rPh>
    <phoneticPr fontId="2"/>
  </si>
  <si>
    <t>Ｂ３・Ａ３</t>
    <phoneticPr fontId="2"/>
  </si>
  <si>
    <t>２つ折り</t>
    <rPh sb="2" eb="3">
      <t>オ</t>
    </rPh>
    <phoneticPr fontId="2"/>
  </si>
  <si>
    <t>1,000枚　厚紙は　500枚</t>
    <rPh sb="5" eb="6">
      <t>マイ</t>
    </rPh>
    <rPh sb="7" eb="9">
      <t>アツガミ</t>
    </rPh>
    <rPh sb="14" eb="15">
      <t>マイ</t>
    </rPh>
    <phoneticPr fontId="2"/>
  </si>
  <si>
    <t>（土・日・祝日・休刊日は除いて２日前）</t>
    <rPh sb="1" eb="2">
      <t>ツチ</t>
    </rPh>
    <rPh sb="3" eb="4">
      <t>ニチ</t>
    </rPh>
    <rPh sb="5" eb="7">
      <t>シュクジツ</t>
    </rPh>
    <rPh sb="8" eb="11">
      <t>キュウカンビ</t>
    </rPh>
    <rPh sb="12" eb="13">
      <t>ノゾ</t>
    </rPh>
    <rPh sb="16" eb="17">
      <t>ニチ</t>
    </rPh>
    <rPh sb="17" eb="18">
      <t>マエ</t>
    </rPh>
    <phoneticPr fontId="2"/>
  </si>
  <si>
    <t>Ｂ２</t>
    <phoneticPr fontId="2"/>
  </si>
  <si>
    <t>４つ折り</t>
    <rPh sb="2" eb="3">
      <t>オ</t>
    </rPh>
    <phoneticPr fontId="2"/>
  </si>
  <si>
    <t>　500枚</t>
    <rPh sb="4" eb="5">
      <t>マイ</t>
    </rPh>
    <phoneticPr fontId="2"/>
  </si>
  <si>
    <t>尚、販売店での組込作業終了後は延期、中止、変更はでき</t>
    <rPh sb="0" eb="1">
      <t>ナオ</t>
    </rPh>
    <rPh sb="2" eb="5">
      <t>ハンバイテン</t>
    </rPh>
    <rPh sb="7" eb="9">
      <t>クミコミ</t>
    </rPh>
    <rPh sb="9" eb="11">
      <t>サギョウ</t>
    </rPh>
    <rPh sb="11" eb="14">
      <t>シュウリョウゴ</t>
    </rPh>
    <rPh sb="15" eb="17">
      <t>エンキ</t>
    </rPh>
    <rPh sb="18" eb="20">
      <t>チュウシ</t>
    </rPh>
    <rPh sb="21" eb="23">
      <t>ヘンコウ</t>
    </rPh>
    <phoneticPr fontId="2"/>
  </si>
  <si>
    <t>Ｂ１</t>
    <phoneticPr fontId="2"/>
  </si>
  <si>
    <t>８つ折り</t>
    <rPh sb="2" eb="3">
      <t>オ</t>
    </rPh>
    <phoneticPr fontId="2"/>
  </si>
  <si>
    <t>　250枚</t>
    <rPh sb="4" eb="5">
      <t>マイ</t>
    </rPh>
    <phoneticPr fontId="2"/>
  </si>
  <si>
    <t>ませんので、ご注意ください。</t>
    <rPh sb="7" eb="9">
      <t>チュウイ</t>
    </rPh>
    <phoneticPr fontId="2"/>
  </si>
  <si>
    <t>上記の内容にて入荷願います。</t>
    <rPh sb="0" eb="2">
      <t>ジョウキ</t>
    </rPh>
    <rPh sb="3" eb="5">
      <t>ナイヨウ</t>
    </rPh>
    <rPh sb="7" eb="9">
      <t>ニュウカ</t>
    </rPh>
    <rPh sb="9" eb="10">
      <t>ネガ</t>
    </rPh>
    <phoneticPr fontId="2"/>
  </si>
  <si>
    <t>【４】折込注意日</t>
    <rPh sb="3" eb="5">
      <t>オリコミ</t>
    </rPh>
    <rPh sb="5" eb="7">
      <t>チュウイ</t>
    </rPh>
    <rPh sb="7" eb="8">
      <t>ビ</t>
    </rPh>
    <phoneticPr fontId="2"/>
  </si>
  <si>
    <t>【２】印刷物の納入について（納入締切日・納品場所）</t>
    <rPh sb="3" eb="6">
      <t>インサツブツ</t>
    </rPh>
    <rPh sb="7" eb="9">
      <t>ノウニュウ</t>
    </rPh>
    <rPh sb="14" eb="16">
      <t>ノウニュウ</t>
    </rPh>
    <rPh sb="16" eb="19">
      <t>シメキリビ</t>
    </rPh>
    <rPh sb="20" eb="22">
      <t>ノウヒン</t>
    </rPh>
    <rPh sb="22" eb="24">
      <t>バショ</t>
    </rPh>
    <phoneticPr fontId="2"/>
  </si>
  <si>
    <t>山本郡　森岳販売所は月曜日の折込は取り扱いがござい</t>
    <rPh sb="0" eb="2">
      <t>ヤマモト</t>
    </rPh>
    <rPh sb="2" eb="3">
      <t>グン</t>
    </rPh>
    <rPh sb="4" eb="6">
      <t>モリタケ</t>
    </rPh>
    <rPh sb="6" eb="8">
      <t>ハンバイ</t>
    </rPh>
    <rPh sb="8" eb="9">
      <t>ショ</t>
    </rPh>
    <rPh sb="10" eb="13">
      <t>ゲツヨウビ</t>
    </rPh>
    <rPh sb="14" eb="16">
      <t>オリコミ</t>
    </rPh>
    <rPh sb="17" eb="18">
      <t>ト</t>
    </rPh>
    <rPh sb="19" eb="20">
      <t>アツカ</t>
    </rPh>
    <phoneticPr fontId="2"/>
  </si>
  <si>
    <t>折込日</t>
    <rPh sb="0" eb="2">
      <t>オリコミ</t>
    </rPh>
    <rPh sb="2" eb="3">
      <t>ビ</t>
    </rPh>
    <phoneticPr fontId="2"/>
  </si>
  <si>
    <t>（土）（日）（月）</t>
    <rPh sb="1" eb="2">
      <t>ツチ</t>
    </rPh>
    <rPh sb="4" eb="5">
      <t>ニチ</t>
    </rPh>
    <rPh sb="7" eb="8">
      <t>ゲツ</t>
    </rPh>
    <phoneticPr fontId="2"/>
  </si>
  <si>
    <t>（火）</t>
    <rPh sb="1" eb="2">
      <t>ヒ</t>
    </rPh>
    <phoneticPr fontId="2"/>
  </si>
  <si>
    <t>（水）</t>
    <rPh sb="1" eb="2">
      <t>スイ</t>
    </rPh>
    <phoneticPr fontId="2"/>
  </si>
  <si>
    <t>（木）</t>
    <rPh sb="1" eb="2">
      <t>モク</t>
    </rPh>
    <phoneticPr fontId="2"/>
  </si>
  <si>
    <t>（金）</t>
    <rPh sb="1" eb="2">
      <t>キン</t>
    </rPh>
    <phoneticPr fontId="2"/>
  </si>
  <si>
    <t>【５】新聞部数について</t>
    <rPh sb="3" eb="5">
      <t>シンブン</t>
    </rPh>
    <rPh sb="5" eb="7">
      <t>ブスウ</t>
    </rPh>
    <phoneticPr fontId="2"/>
  </si>
  <si>
    <t>搬入日</t>
    <rPh sb="0" eb="2">
      <t>ハンニュウ</t>
    </rPh>
    <rPh sb="2" eb="3">
      <t>ビ</t>
    </rPh>
    <phoneticPr fontId="2"/>
  </si>
  <si>
    <t>（水）ＡＭ</t>
    <rPh sb="1" eb="2">
      <t>スイ</t>
    </rPh>
    <phoneticPr fontId="2"/>
  </si>
  <si>
    <t>（木）ＡＭ</t>
    <rPh sb="1" eb="2">
      <t>モク</t>
    </rPh>
    <phoneticPr fontId="2"/>
  </si>
  <si>
    <t>（金）ＡＭ</t>
    <rPh sb="1" eb="2">
      <t>キン</t>
    </rPh>
    <phoneticPr fontId="2"/>
  </si>
  <si>
    <t>（月）ＡＭ</t>
    <rPh sb="1" eb="2">
      <t>ゲツ</t>
    </rPh>
    <phoneticPr fontId="2"/>
  </si>
  <si>
    <t>（火）ＡＭ</t>
    <rPh sb="1" eb="2">
      <t>ヒ</t>
    </rPh>
    <phoneticPr fontId="2"/>
  </si>
  <si>
    <t>新聞部数は日々変動しています。従って折込当日の部数と</t>
    <rPh sb="0" eb="2">
      <t>シンブン</t>
    </rPh>
    <rPh sb="2" eb="4">
      <t>ブスウ</t>
    </rPh>
    <rPh sb="5" eb="7">
      <t>ヒビ</t>
    </rPh>
    <rPh sb="7" eb="9">
      <t>ヘンドウ</t>
    </rPh>
    <rPh sb="15" eb="16">
      <t>シタガ</t>
    </rPh>
    <rPh sb="18" eb="20">
      <t>オリコミ</t>
    </rPh>
    <rPh sb="20" eb="22">
      <t>トウジツ</t>
    </rPh>
    <rPh sb="23" eb="25">
      <t>ブスウ</t>
    </rPh>
    <phoneticPr fontId="2"/>
  </si>
  <si>
    <t>当部数表とは若干の差異がございます。何卒ご了承下さい</t>
    <rPh sb="0" eb="1">
      <t>トウ</t>
    </rPh>
    <rPh sb="1" eb="3">
      <t>ブスウ</t>
    </rPh>
    <rPh sb="3" eb="4">
      <t>ヒョウ</t>
    </rPh>
    <rPh sb="6" eb="8">
      <t>ジャッカン</t>
    </rPh>
    <rPh sb="9" eb="11">
      <t>サイ</t>
    </rPh>
    <rPh sb="18" eb="20">
      <t>ナニトゾ</t>
    </rPh>
    <rPh sb="21" eb="23">
      <t>リョウショウ</t>
    </rPh>
    <rPh sb="23" eb="24">
      <t>クダ</t>
    </rPh>
    <phoneticPr fontId="2"/>
  </si>
  <si>
    <t>※休刊日・祭日が入る場合、その日数分早めの納入になります。</t>
    <rPh sb="1" eb="4">
      <t>キュウカンビ</t>
    </rPh>
    <rPh sb="5" eb="7">
      <t>サイジツ</t>
    </rPh>
    <rPh sb="8" eb="9">
      <t>ハイ</t>
    </rPh>
    <rPh sb="10" eb="12">
      <t>バアイ</t>
    </rPh>
    <rPh sb="15" eb="17">
      <t>ニッスウ</t>
    </rPh>
    <rPh sb="17" eb="18">
      <t>ブン</t>
    </rPh>
    <rPh sb="18" eb="19">
      <t>ハヤ</t>
    </rPh>
    <rPh sb="21" eb="23">
      <t>ノウニュウ</t>
    </rPh>
    <phoneticPr fontId="2"/>
  </si>
  <si>
    <t>ます様お願い致します。</t>
    <rPh sb="2" eb="3">
      <t>サマ</t>
    </rPh>
    <rPh sb="4" eb="5">
      <t>ネガ</t>
    </rPh>
    <rPh sb="6" eb="7">
      <t>イタ</t>
    </rPh>
    <phoneticPr fontId="2"/>
  </si>
  <si>
    <t>　　年末年始・お盆は締切が早まりますので、営業担当者までお問い合わせ下さい。</t>
    <rPh sb="2" eb="4">
      <t>ネンマツ</t>
    </rPh>
    <rPh sb="4" eb="6">
      <t>ネンシ</t>
    </rPh>
    <rPh sb="8" eb="9">
      <t>ボン</t>
    </rPh>
    <rPh sb="10" eb="12">
      <t>シメキリ</t>
    </rPh>
    <rPh sb="13" eb="14">
      <t>ハヤ</t>
    </rPh>
    <rPh sb="21" eb="23">
      <t>エイギョウ</t>
    </rPh>
    <rPh sb="23" eb="26">
      <t>タントウシャ</t>
    </rPh>
    <rPh sb="29" eb="30">
      <t>ト</t>
    </rPh>
    <rPh sb="31" eb="32">
      <t>ア</t>
    </rPh>
    <rPh sb="34" eb="35">
      <t>クダ</t>
    </rPh>
    <phoneticPr fontId="2"/>
  </si>
  <si>
    <t>【６】割増料金について</t>
    <rPh sb="3" eb="5">
      <t>ワリマシ</t>
    </rPh>
    <rPh sb="5" eb="7">
      <t>リョウキン</t>
    </rPh>
    <phoneticPr fontId="2"/>
  </si>
  <si>
    <t>納入場所</t>
    <rPh sb="0" eb="2">
      <t>ノウニュウ</t>
    </rPh>
    <rPh sb="2" eb="4">
      <t>バショ</t>
    </rPh>
    <phoneticPr fontId="2"/>
  </si>
  <si>
    <t>下記に該当する折込広告は割増料金をいただく場合があり</t>
    <rPh sb="0" eb="2">
      <t>カキ</t>
    </rPh>
    <rPh sb="3" eb="5">
      <t>ガイトウ</t>
    </rPh>
    <rPh sb="7" eb="9">
      <t>オリコミ</t>
    </rPh>
    <rPh sb="9" eb="11">
      <t>コウコク</t>
    </rPh>
    <rPh sb="12" eb="14">
      <t>ワリマシ</t>
    </rPh>
    <rPh sb="14" eb="16">
      <t>リョウキン</t>
    </rPh>
    <rPh sb="21" eb="23">
      <t>バアイ</t>
    </rPh>
    <phoneticPr fontId="2"/>
  </si>
  <si>
    <t>ますのであらかじめご相談下さいます様、お願い致します。</t>
    <rPh sb="10" eb="12">
      <t>ソウダン</t>
    </rPh>
    <rPh sb="12" eb="13">
      <t>クダ</t>
    </rPh>
    <rPh sb="17" eb="18">
      <t>ヨウ</t>
    </rPh>
    <rPh sb="20" eb="21">
      <t>ネガ</t>
    </rPh>
    <rPh sb="22" eb="23">
      <t>イタ</t>
    </rPh>
    <phoneticPr fontId="2"/>
  </si>
  <si>
    <t>〒０１０－１６３３</t>
    <phoneticPr fontId="2"/>
  </si>
  <si>
    <t>秋田県秋田市新屋鳥木町１－９５</t>
    <rPh sb="0" eb="2">
      <t>アキタ</t>
    </rPh>
    <rPh sb="2" eb="3">
      <t>ケン</t>
    </rPh>
    <rPh sb="3" eb="6">
      <t>アキタシ</t>
    </rPh>
    <rPh sb="6" eb="8">
      <t>アラヤ</t>
    </rPh>
    <rPh sb="8" eb="9">
      <t>トリ</t>
    </rPh>
    <rPh sb="9" eb="10">
      <t>キ</t>
    </rPh>
    <rPh sb="10" eb="11">
      <t>マチ</t>
    </rPh>
    <phoneticPr fontId="2"/>
  </si>
  <si>
    <t>変形サイズ・変則折り・ハガキの貼付・選挙チラシ・</t>
    <rPh sb="0" eb="2">
      <t>ヘンケイ</t>
    </rPh>
    <rPh sb="6" eb="8">
      <t>ヘンソク</t>
    </rPh>
    <rPh sb="8" eb="9">
      <t>オリ</t>
    </rPh>
    <rPh sb="15" eb="17">
      <t>ハリツ</t>
    </rPh>
    <rPh sb="18" eb="20">
      <t>センキョ</t>
    </rPh>
    <phoneticPr fontId="2"/>
  </si>
  <si>
    <t>地域指定（販売店の区域内で折込地区を限定すること）</t>
    <rPh sb="0" eb="2">
      <t>チイキ</t>
    </rPh>
    <rPh sb="2" eb="4">
      <t>シテイ</t>
    </rPh>
    <rPh sb="5" eb="8">
      <t>ハンバイテン</t>
    </rPh>
    <rPh sb="9" eb="12">
      <t>クイキナイ</t>
    </rPh>
    <rPh sb="13" eb="15">
      <t>オリコミ</t>
    </rPh>
    <rPh sb="15" eb="17">
      <t>チク</t>
    </rPh>
    <rPh sb="18" eb="20">
      <t>ゲンテイ</t>
    </rPh>
    <phoneticPr fontId="2"/>
  </si>
  <si>
    <t>【７】クーポン付き折込広告について</t>
    <rPh sb="7" eb="8">
      <t>ツキ</t>
    </rPh>
    <rPh sb="9" eb="11">
      <t>オリコミ</t>
    </rPh>
    <rPh sb="11" eb="13">
      <t>コウコク</t>
    </rPh>
    <phoneticPr fontId="2"/>
  </si>
  <si>
    <t>クーポン付き折込広告を折込む場合はあらかじめご連絡</t>
    <rPh sb="4" eb="5">
      <t>ツキ</t>
    </rPh>
    <rPh sb="6" eb="8">
      <t>オリコミ</t>
    </rPh>
    <rPh sb="8" eb="10">
      <t>コウコク</t>
    </rPh>
    <rPh sb="11" eb="13">
      <t>オリコ</t>
    </rPh>
    <rPh sb="14" eb="16">
      <t>バアイ</t>
    </rPh>
    <rPh sb="23" eb="25">
      <t>レンラク</t>
    </rPh>
    <phoneticPr fontId="2"/>
  </si>
  <si>
    <t>ください。</t>
    <phoneticPr fontId="2"/>
  </si>
  <si>
    <t>内容によっては折込ができない場合があります。</t>
    <rPh sb="0" eb="2">
      <t>ナイヨウ</t>
    </rPh>
    <rPh sb="7" eb="9">
      <t>オリコミ</t>
    </rPh>
    <rPh sb="14" eb="16">
      <t>バアイ</t>
    </rPh>
    <phoneticPr fontId="2"/>
  </si>
  <si>
    <t>尚、ご不明な点、詳しくは営業担当者までお問い合わせ</t>
    <rPh sb="0" eb="1">
      <t>ナオ</t>
    </rPh>
    <rPh sb="3" eb="5">
      <t>フメイ</t>
    </rPh>
    <rPh sb="6" eb="7">
      <t>テン</t>
    </rPh>
    <rPh sb="8" eb="9">
      <t>クワ</t>
    </rPh>
    <rPh sb="12" eb="14">
      <t>エイギョウ</t>
    </rPh>
    <rPh sb="14" eb="17">
      <t>タントウシャ</t>
    </rPh>
    <rPh sb="20" eb="21">
      <t>ト</t>
    </rPh>
    <rPh sb="22" eb="23">
      <t>ア</t>
    </rPh>
    <phoneticPr fontId="2"/>
  </si>
  <si>
    <t>下さい。</t>
    <rPh sb="0" eb="1">
      <t>クダ</t>
    </rPh>
    <phoneticPr fontId="2"/>
  </si>
  <si>
    <t>秋田県市町村別人口・世帯数表（推計）</t>
    <rPh sb="0" eb="3">
      <t>アキタケン</t>
    </rPh>
    <rPh sb="3" eb="6">
      <t>シチョウソン</t>
    </rPh>
    <rPh sb="6" eb="7">
      <t>ベツ</t>
    </rPh>
    <rPh sb="7" eb="9">
      <t>ジンコウ</t>
    </rPh>
    <rPh sb="10" eb="13">
      <t>セタイスウ</t>
    </rPh>
    <rPh sb="13" eb="14">
      <t>ヒョウ</t>
    </rPh>
    <rPh sb="15" eb="17">
      <t>スイケイ</t>
    </rPh>
    <phoneticPr fontId="2"/>
  </si>
  <si>
    <t>地区</t>
    <rPh sb="0" eb="2">
      <t>チク</t>
    </rPh>
    <phoneticPr fontId="2"/>
  </si>
  <si>
    <t>市町村名</t>
    <rPh sb="0" eb="3">
      <t>シチョウソン</t>
    </rPh>
    <rPh sb="3" eb="4">
      <t>メイ</t>
    </rPh>
    <phoneticPr fontId="2"/>
  </si>
  <si>
    <t>人口</t>
    <rPh sb="0" eb="2">
      <t>ジンコウ</t>
    </rPh>
    <phoneticPr fontId="2"/>
  </si>
  <si>
    <t>世帯数</t>
    <rPh sb="0" eb="3">
      <t>セタイスウ</t>
    </rPh>
    <phoneticPr fontId="2"/>
  </si>
  <si>
    <t>秋田市･南秋田郡･男鹿市・潟上市・由利本荘市・にかほ市</t>
    <rPh sb="0" eb="3">
      <t>アキタシ</t>
    </rPh>
    <rPh sb="4" eb="8">
      <t>ミナミアキタグン</t>
    </rPh>
    <rPh sb="9" eb="12">
      <t>オガシ</t>
    </rPh>
    <rPh sb="13" eb="14">
      <t>カタ</t>
    </rPh>
    <rPh sb="14" eb="15">
      <t>カミ</t>
    </rPh>
    <rPh sb="15" eb="16">
      <t>シ</t>
    </rPh>
    <rPh sb="17" eb="19">
      <t>ユリ</t>
    </rPh>
    <rPh sb="19" eb="21">
      <t>ホンジョウ</t>
    </rPh>
    <rPh sb="21" eb="22">
      <t>シ</t>
    </rPh>
    <rPh sb="26" eb="27">
      <t>シ</t>
    </rPh>
    <phoneticPr fontId="2"/>
  </si>
  <si>
    <t>大仙市・仙北市・仙北郡・横手市・湯沢市・雄勝郡</t>
    <rPh sb="0" eb="2">
      <t>ダイセン</t>
    </rPh>
    <rPh sb="2" eb="3">
      <t>シ</t>
    </rPh>
    <rPh sb="4" eb="7">
      <t>センボクシ</t>
    </rPh>
    <rPh sb="8" eb="10">
      <t>センボク</t>
    </rPh>
    <rPh sb="10" eb="11">
      <t>グン</t>
    </rPh>
    <rPh sb="12" eb="15">
      <t>ヨコテシ</t>
    </rPh>
    <rPh sb="16" eb="19">
      <t>ユザワシ</t>
    </rPh>
    <rPh sb="20" eb="22">
      <t>オガチ</t>
    </rPh>
    <rPh sb="22" eb="23">
      <t>グン</t>
    </rPh>
    <phoneticPr fontId="2"/>
  </si>
  <si>
    <t>大仙市</t>
    <rPh sb="0" eb="2">
      <t>ダイセン</t>
    </rPh>
    <rPh sb="2" eb="3">
      <t>シ</t>
    </rPh>
    <phoneticPr fontId="2"/>
  </si>
  <si>
    <t>能代市・山本郡</t>
    <rPh sb="0" eb="3">
      <t>ノシロシ</t>
    </rPh>
    <rPh sb="4" eb="7">
      <t>ヤマモトグン</t>
    </rPh>
    <phoneticPr fontId="2"/>
  </si>
  <si>
    <t>能代市</t>
    <rPh sb="0" eb="3">
      <t>ノシロシ</t>
    </rPh>
    <phoneticPr fontId="2"/>
  </si>
  <si>
    <t>五城目町</t>
    <rPh sb="0" eb="4">
      <t>ゴジョウメマチ</t>
    </rPh>
    <phoneticPr fontId="2"/>
  </si>
  <si>
    <t>仙北市</t>
    <rPh sb="0" eb="2">
      <t>センボク</t>
    </rPh>
    <rPh sb="2" eb="3">
      <t>シ</t>
    </rPh>
    <phoneticPr fontId="2"/>
  </si>
  <si>
    <t>藤里町</t>
    <rPh sb="0" eb="3">
      <t>フジサトチョウ</t>
    </rPh>
    <phoneticPr fontId="2"/>
  </si>
  <si>
    <t>美郷町</t>
    <rPh sb="0" eb="1">
      <t>ビ</t>
    </rPh>
    <rPh sb="1" eb="3">
      <t>ゴウマチ</t>
    </rPh>
    <phoneticPr fontId="2"/>
  </si>
  <si>
    <t>八峰町</t>
    <rPh sb="0" eb="1">
      <t>ハチ</t>
    </rPh>
    <rPh sb="1" eb="3">
      <t>ミネチョウ</t>
    </rPh>
    <phoneticPr fontId="2"/>
  </si>
  <si>
    <t>大潟村</t>
    <rPh sb="0" eb="3">
      <t>オオガタムラ</t>
    </rPh>
    <phoneticPr fontId="2"/>
  </si>
  <si>
    <t>湯沢市</t>
    <rPh sb="0" eb="3">
      <t>ユザワシ</t>
    </rPh>
    <phoneticPr fontId="2"/>
  </si>
  <si>
    <t>大館市・北秋田市・北秋田郡・鹿角市・鹿角郡</t>
    <rPh sb="0" eb="3">
      <t>オオダテシ</t>
    </rPh>
    <rPh sb="4" eb="5">
      <t>キタ</t>
    </rPh>
    <rPh sb="5" eb="7">
      <t>アキタ</t>
    </rPh>
    <rPh sb="7" eb="8">
      <t>シ</t>
    </rPh>
    <rPh sb="9" eb="13">
      <t>キタアキタグン</t>
    </rPh>
    <rPh sb="14" eb="17">
      <t>カヅノシ</t>
    </rPh>
    <rPh sb="18" eb="21">
      <t>カヅノグン</t>
    </rPh>
    <phoneticPr fontId="2"/>
  </si>
  <si>
    <t>大館市</t>
    <rPh sb="0" eb="3">
      <t>オオダテシ</t>
    </rPh>
    <phoneticPr fontId="2"/>
  </si>
  <si>
    <t>男鹿市</t>
    <rPh sb="0" eb="3">
      <t>オガシ</t>
    </rPh>
    <phoneticPr fontId="2"/>
  </si>
  <si>
    <t>北秋田市</t>
    <rPh sb="0" eb="1">
      <t>キタ</t>
    </rPh>
    <rPh sb="1" eb="4">
      <t>アキタシ</t>
    </rPh>
    <phoneticPr fontId="2"/>
  </si>
  <si>
    <t>潟上市</t>
    <rPh sb="0" eb="1">
      <t>カタ</t>
    </rPh>
    <rPh sb="1" eb="2">
      <t>カミ</t>
    </rPh>
    <rPh sb="2" eb="3">
      <t>シ</t>
    </rPh>
    <phoneticPr fontId="2"/>
  </si>
  <si>
    <t>東成瀬村</t>
    <rPh sb="0" eb="4">
      <t>ヒガシナルセムラ</t>
    </rPh>
    <phoneticPr fontId="2"/>
  </si>
  <si>
    <t>上小阿仁村</t>
    <rPh sb="0" eb="5">
      <t>カミコアニムラ</t>
    </rPh>
    <phoneticPr fontId="2"/>
  </si>
  <si>
    <t>由利本荘市</t>
    <rPh sb="0" eb="2">
      <t>ユリ</t>
    </rPh>
    <rPh sb="2" eb="4">
      <t>ホンジョウ</t>
    </rPh>
    <rPh sb="4" eb="5">
      <t>シ</t>
    </rPh>
    <phoneticPr fontId="2"/>
  </si>
  <si>
    <t>地区合計</t>
    <rPh sb="0" eb="2">
      <t>チク</t>
    </rPh>
    <rPh sb="2" eb="4">
      <t>ゴウケイ</t>
    </rPh>
    <phoneticPr fontId="2"/>
  </si>
  <si>
    <t>鹿角市</t>
    <rPh sb="0" eb="3">
      <t>カヅノシ</t>
    </rPh>
    <phoneticPr fontId="2"/>
  </si>
  <si>
    <t>にかほ市</t>
    <rPh sb="3" eb="4">
      <t>シ</t>
    </rPh>
    <phoneticPr fontId="2"/>
  </si>
  <si>
    <t>小坂町</t>
    <rPh sb="0" eb="2">
      <t>コサカ</t>
    </rPh>
    <rPh sb="2" eb="3">
      <t>マチ</t>
    </rPh>
    <phoneticPr fontId="2"/>
  </si>
  <si>
    <t>秋田県合計</t>
    <rPh sb="0" eb="3">
      <t>アキタケン</t>
    </rPh>
    <rPh sb="3" eb="5">
      <t>ゴウケイ</t>
    </rPh>
    <phoneticPr fontId="2"/>
  </si>
  <si>
    <r>
      <t>※能代市・山本郡は全販売店</t>
    </r>
    <r>
      <rPr>
        <b/>
        <sz val="8"/>
        <color indexed="10"/>
        <rFont val="ＭＳ Ｐゴシック"/>
        <family val="3"/>
        <charset val="128"/>
      </rPr>
      <t>※1</t>
    </r>
    <r>
      <rPr>
        <b/>
        <sz val="11"/>
        <color indexed="10"/>
        <rFont val="ＭＳ Ｐゴシック"/>
        <family val="3"/>
        <charset val="128"/>
      </rPr>
      <t>が地区指定不可となります。（平成28年4月1日折込分より）</t>
    </r>
    <rPh sb="1" eb="4">
      <t>ノシロシ</t>
    </rPh>
    <rPh sb="5" eb="7">
      <t>ヤマモト</t>
    </rPh>
    <rPh sb="7" eb="8">
      <t>グン</t>
    </rPh>
    <rPh sb="9" eb="10">
      <t>ゼン</t>
    </rPh>
    <rPh sb="10" eb="13">
      <t>ハンバイテン</t>
    </rPh>
    <rPh sb="16" eb="18">
      <t>チク</t>
    </rPh>
    <rPh sb="18" eb="20">
      <t>シテイ</t>
    </rPh>
    <rPh sb="20" eb="22">
      <t>フカ</t>
    </rPh>
    <rPh sb="29" eb="31">
      <t>ヘイセイ</t>
    </rPh>
    <rPh sb="33" eb="34">
      <t>ネン</t>
    </rPh>
    <rPh sb="35" eb="36">
      <t>ガツ</t>
    </rPh>
    <rPh sb="37" eb="38">
      <t>ニチ</t>
    </rPh>
    <rPh sb="38" eb="40">
      <t>オリコミ</t>
    </rPh>
    <rPh sb="40" eb="41">
      <t>ブン</t>
    </rPh>
    <phoneticPr fontId="2"/>
  </si>
  <si>
    <r>
      <t>朝・毎・産　　</t>
    </r>
    <r>
      <rPr>
        <b/>
        <sz val="10"/>
        <rFont val="ＭＳ Ｐゴシック"/>
        <family val="3"/>
        <charset val="128"/>
      </rPr>
      <t>旧増田町</t>
    </r>
    <rPh sb="0" eb="1">
      <t>アサ</t>
    </rPh>
    <rPh sb="2" eb="3">
      <t>マイ</t>
    </rPh>
    <rPh sb="4" eb="5">
      <t>サン</t>
    </rPh>
    <rPh sb="7" eb="8">
      <t>キュウ</t>
    </rPh>
    <rPh sb="8" eb="11">
      <t>マスダマチ</t>
    </rPh>
    <phoneticPr fontId="2"/>
  </si>
  <si>
    <t>※旧大雄村は、読・朝・毎の横手販売所、読売館合販売所が担当</t>
    <rPh sb="1" eb="2">
      <t>キュウ</t>
    </rPh>
    <rPh sb="2" eb="3">
      <t>ダイ</t>
    </rPh>
    <rPh sb="3" eb="4">
      <t>ユウ</t>
    </rPh>
    <rPh sb="4" eb="5">
      <t>ムラ</t>
    </rPh>
    <rPh sb="7" eb="8">
      <t>ドク</t>
    </rPh>
    <rPh sb="9" eb="10">
      <t>アサ</t>
    </rPh>
    <rPh sb="11" eb="12">
      <t>マイ</t>
    </rPh>
    <rPh sb="13" eb="15">
      <t>ヨコテ</t>
    </rPh>
    <rPh sb="15" eb="17">
      <t>ハンバイ</t>
    </rPh>
    <rPh sb="17" eb="18">
      <t>ショ</t>
    </rPh>
    <rPh sb="19" eb="21">
      <t>ヨミウリ</t>
    </rPh>
    <rPh sb="21" eb="22">
      <t>タテ</t>
    </rPh>
    <rPh sb="22" eb="23">
      <t>アイ</t>
    </rPh>
    <rPh sb="23" eb="25">
      <t>ハンバイ</t>
    </rPh>
    <rPh sb="25" eb="26">
      <t>ショ</t>
    </rPh>
    <rPh sb="27" eb="29">
      <t>タントウ</t>
    </rPh>
    <phoneticPr fontId="2"/>
  </si>
  <si>
    <t>毎・産・河</t>
    <rPh sb="0" eb="1">
      <t>マイ</t>
    </rPh>
    <rPh sb="2" eb="3">
      <t>サン</t>
    </rPh>
    <rPh sb="4" eb="5">
      <t>カワ</t>
    </rPh>
    <phoneticPr fontId="2"/>
  </si>
  <si>
    <r>
      <t>朝・産　　</t>
    </r>
    <r>
      <rPr>
        <b/>
        <sz val="10"/>
        <rFont val="ＭＳ Ｐゴシック"/>
        <family val="3"/>
        <charset val="128"/>
      </rPr>
      <t>旧雄勝町</t>
    </r>
    <rPh sb="0" eb="1">
      <t>アサ</t>
    </rPh>
    <rPh sb="2" eb="3">
      <t>サン</t>
    </rPh>
    <rPh sb="5" eb="6">
      <t>キュウ</t>
    </rPh>
    <rPh sb="6" eb="9">
      <t>オガチマチ</t>
    </rPh>
    <phoneticPr fontId="2"/>
  </si>
  <si>
    <t>船越</t>
  </si>
  <si>
    <t>船川</t>
  </si>
  <si>
    <t>北浦</t>
  </si>
  <si>
    <t>脇本</t>
  </si>
  <si>
    <t>五里合</t>
  </si>
  <si>
    <t>男鹿市合計</t>
  </si>
  <si>
    <t>昭和</t>
  </si>
  <si>
    <t>天王</t>
  </si>
  <si>
    <t>潟上市合計</t>
  </si>
  <si>
    <t>一日市</t>
  </si>
  <si>
    <t>五城目</t>
  </si>
  <si>
    <t>湯沢</t>
  </si>
  <si>
    <t>院内</t>
  </si>
  <si>
    <t>湯沢北</t>
  </si>
  <si>
    <t>川連</t>
  </si>
  <si>
    <t>横堀</t>
  </si>
  <si>
    <t>山田</t>
  </si>
  <si>
    <t>稲庭</t>
  </si>
  <si>
    <t>駒形</t>
  </si>
  <si>
    <t>湯沢南</t>
  </si>
  <si>
    <t>湯沢市合計</t>
  </si>
  <si>
    <t>三輪</t>
  </si>
  <si>
    <t>西馬音内</t>
  </si>
  <si>
    <t>横手</t>
  </si>
  <si>
    <t>横手東</t>
  </si>
  <si>
    <t>金沢</t>
  </si>
  <si>
    <t>十文字</t>
  </si>
  <si>
    <t>横手西</t>
  </si>
  <si>
    <t>横手南</t>
  </si>
  <si>
    <t>沼館</t>
  </si>
  <si>
    <t>横手北</t>
  </si>
  <si>
    <t>浅舞</t>
  </si>
  <si>
    <t>増田</t>
  </si>
  <si>
    <t>大森</t>
  </si>
  <si>
    <t>館合</t>
  </si>
  <si>
    <t>山内</t>
  </si>
  <si>
    <t>大曲</t>
  </si>
  <si>
    <t>大曲北</t>
  </si>
  <si>
    <t>南外</t>
  </si>
  <si>
    <t>角間川</t>
  </si>
  <si>
    <t>大曲南</t>
  </si>
  <si>
    <t>神宮寺</t>
  </si>
  <si>
    <t>横沢</t>
  </si>
  <si>
    <t>刈和野</t>
  </si>
  <si>
    <t>中仙</t>
  </si>
  <si>
    <t>協和</t>
  </si>
  <si>
    <t>大仙市合計</t>
  </si>
  <si>
    <t>角館</t>
  </si>
  <si>
    <t>神代</t>
  </si>
  <si>
    <t>桧木内</t>
  </si>
  <si>
    <t>仙北市合計</t>
  </si>
  <si>
    <t>六郷</t>
  </si>
  <si>
    <t>千屋</t>
  </si>
  <si>
    <t>後三年</t>
  </si>
  <si>
    <t>地区指定不可</t>
    <phoneticPr fontId="2"/>
  </si>
  <si>
    <t>地区指定不可</t>
    <phoneticPr fontId="2"/>
  </si>
  <si>
    <t>本荘</t>
  </si>
  <si>
    <t>本荘南</t>
  </si>
  <si>
    <t>亀田</t>
  </si>
  <si>
    <t>松ヶ崎</t>
  </si>
  <si>
    <t>本荘北</t>
  </si>
  <si>
    <t>道川</t>
  </si>
  <si>
    <t>矢島</t>
  </si>
  <si>
    <t>本荘東</t>
  </si>
  <si>
    <t>岩谷</t>
  </si>
  <si>
    <t>前郷</t>
  </si>
  <si>
    <t>西目</t>
  </si>
  <si>
    <t>東由利</t>
  </si>
  <si>
    <t>西滝沢</t>
  </si>
  <si>
    <t>鮎川</t>
  </si>
  <si>
    <t>伏見</t>
  </si>
  <si>
    <t>笹子</t>
  </si>
  <si>
    <t>直根</t>
  </si>
  <si>
    <t>由利本荘市合計</t>
  </si>
  <si>
    <t>金浦</t>
  </si>
  <si>
    <t>小砂川</t>
  </si>
  <si>
    <t>象潟</t>
  </si>
  <si>
    <t>能代</t>
  </si>
  <si>
    <t>能代南</t>
  </si>
  <si>
    <t>富根</t>
  </si>
  <si>
    <t>能代西</t>
  </si>
  <si>
    <t>能代市合計</t>
  </si>
  <si>
    <t>鹿渡</t>
  </si>
  <si>
    <t>琴丘</t>
  </si>
  <si>
    <t>八竜</t>
  </si>
  <si>
    <t>森岳</t>
  </si>
  <si>
    <t>月曜日折込不可</t>
  </si>
  <si>
    <t>大館</t>
  </si>
  <si>
    <t>大館中央</t>
  </si>
  <si>
    <t>白沢</t>
  </si>
  <si>
    <t>大館駅前</t>
  </si>
  <si>
    <t>大館西</t>
  </si>
  <si>
    <t>大滝</t>
  </si>
  <si>
    <t>大館北</t>
  </si>
  <si>
    <t>早口</t>
  </si>
  <si>
    <t>扇田</t>
  </si>
  <si>
    <t>花岡</t>
  </si>
  <si>
    <t>大館市合計</t>
  </si>
  <si>
    <t>北秋田</t>
  </si>
  <si>
    <t>鷹の巣</t>
  </si>
  <si>
    <t>阿仁</t>
  </si>
  <si>
    <t>合川</t>
  </si>
  <si>
    <t>米内沢</t>
  </si>
  <si>
    <t>前田</t>
  </si>
  <si>
    <t>北秋田市合計</t>
  </si>
  <si>
    <t>上小阿仁</t>
  </si>
  <si>
    <t>北秋田郡合計</t>
  </si>
  <si>
    <t>花輪</t>
  </si>
  <si>
    <t>毛馬内</t>
  </si>
  <si>
    <t>大湯</t>
  </si>
  <si>
    <t>尾去沢</t>
  </si>
  <si>
    <t>八幡平</t>
  </si>
  <si>
    <t>錦木</t>
  </si>
  <si>
    <t>鹿角市合計</t>
  </si>
  <si>
    <t>小坂</t>
  </si>
  <si>
    <t>大館南</t>
  </si>
  <si>
    <t>阿仁</t>
    <rPh sb="0" eb="2">
      <t>アニ</t>
    </rPh>
    <phoneticPr fontId="2"/>
  </si>
  <si>
    <t>秋田県市郡別・新聞別折込部数表</t>
    <rPh sb="0" eb="3">
      <t>アキタケン</t>
    </rPh>
    <rPh sb="3" eb="4">
      <t>シ</t>
    </rPh>
    <rPh sb="4" eb="5">
      <t>グン</t>
    </rPh>
    <rPh sb="5" eb="6">
      <t>ベツ</t>
    </rPh>
    <rPh sb="7" eb="9">
      <t>シンブン</t>
    </rPh>
    <rPh sb="9" eb="10">
      <t>ベツ</t>
    </rPh>
    <rPh sb="10" eb="12">
      <t>オリコミ</t>
    </rPh>
    <rPh sb="12" eb="14">
      <t>ブスウ</t>
    </rPh>
    <rPh sb="14" eb="15">
      <t>ヒョウ</t>
    </rPh>
    <phoneticPr fontId="2"/>
  </si>
  <si>
    <t>日経新聞</t>
  </si>
  <si>
    <t>河北新報</t>
  </si>
  <si>
    <t>北鹿新聞</t>
  </si>
  <si>
    <t>合　　 計</t>
  </si>
  <si>
    <t>秋 田 市</t>
  </si>
  <si>
    <t>男 鹿 市</t>
  </si>
  <si>
    <t>潟 上 市</t>
    <rPh sb="0" eb="1">
      <t>カタ</t>
    </rPh>
    <rPh sb="2" eb="3">
      <t>カミ</t>
    </rPh>
    <rPh sb="4" eb="5">
      <t>シ</t>
    </rPh>
    <phoneticPr fontId="2"/>
  </si>
  <si>
    <t>南秋田郡</t>
  </si>
  <si>
    <t>湯 沢 市</t>
  </si>
  <si>
    <t>雄 勝 郡</t>
  </si>
  <si>
    <t>横 手 市</t>
  </si>
  <si>
    <t>大 仙 市</t>
    <rPh sb="2" eb="3">
      <t>セン</t>
    </rPh>
    <phoneticPr fontId="2"/>
  </si>
  <si>
    <t>仙 北 市</t>
    <rPh sb="0" eb="1">
      <t>ヤマト</t>
    </rPh>
    <rPh sb="2" eb="3">
      <t>キタ</t>
    </rPh>
    <rPh sb="4" eb="5">
      <t>シ</t>
    </rPh>
    <phoneticPr fontId="2"/>
  </si>
  <si>
    <t>仙 北 郡</t>
  </si>
  <si>
    <t>能 代 市</t>
  </si>
  <si>
    <t>山 本 郡</t>
  </si>
  <si>
    <t>大 館 市</t>
  </si>
  <si>
    <t>北秋田郡</t>
  </si>
  <si>
    <t>鹿 角 市</t>
  </si>
  <si>
    <t>鹿 角 郡</t>
  </si>
  <si>
    <t>合　 　計</t>
  </si>
  <si>
    <t>聞</t>
    <rPh sb="0" eb="1">
      <t>キ</t>
    </rPh>
    <phoneticPr fontId="2"/>
  </si>
  <si>
    <t>込</t>
    <rPh sb="0" eb="1">
      <t>コ</t>
    </rPh>
    <phoneticPr fontId="2"/>
  </si>
  <si>
    <t>２４</t>
  </si>
  <si>
    <t xml:space="preserve">朝・毎・日・北鹿　 
</t>
    <rPh sb="0" eb="1">
      <t>アサ</t>
    </rPh>
    <rPh sb="2" eb="3">
      <t>マイ</t>
    </rPh>
    <rPh sb="4" eb="5">
      <t>ニチ</t>
    </rPh>
    <rPh sb="6" eb="7">
      <t>ホク</t>
    </rPh>
    <rPh sb="7" eb="8">
      <t>ロク</t>
    </rPh>
    <phoneticPr fontId="2"/>
  </si>
  <si>
    <t>旧合川町  旧森吉町</t>
    <phoneticPr fontId="2"/>
  </si>
  <si>
    <r>
      <t xml:space="preserve">        　  　　</t>
    </r>
    <r>
      <rPr>
        <b/>
        <sz val="10"/>
        <rFont val="ＭＳ Ｐゴシック"/>
        <family val="3"/>
        <charset val="128"/>
      </rPr>
      <t>旧西目町</t>
    </r>
    <rPh sb="13" eb="14">
      <t>キュウ</t>
    </rPh>
    <rPh sb="14" eb="17">
      <t>ニシメマチ</t>
    </rPh>
    <phoneticPr fontId="2"/>
  </si>
  <si>
    <t>毎・産</t>
    <rPh sb="0" eb="1">
      <t>マイ</t>
    </rPh>
    <rPh sb="2" eb="3">
      <t>サン</t>
    </rPh>
    <phoneticPr fontId="2"/>
  </si>
  <si>
    <t>井川</t>
    <rPh sb="0" eb="2">
      <t>イカワ</t>
    </rPh>
    <phoneticPr fontId="2"/>
  </si>
  <si>
    <r>
      <rPr>
        <sz val="10"/>
        <rFont val="ＭＳ Ｐゴシック"/>
        <family val="3"/>
        <charset val="128"/>
      </rPr>
      <t>毎</t>
    </r>
    <r>
      <rPr>
        <b/>
        <sz val="9"/>
        <rFont val="ＭＳ Ｐゴシック"/>
        <family val="3"/>
        <charset val="128"/>
      </rPr>
      <t>　中仙と仙北の一部を含む</t>
    </r>
    <rPh sb="0" eb="1">
      <t>マイ</t>
    </rPh>
    <rPh sb="2" eb="4">
      <t>ナカセン</t>
    </rPh>
    <rPh sb="5" eb="7">
      <t>センボク</t>
    </rPh>
    <rPh sb="8" eb="10">
      <t>イチブ</t>
    </rPh>
    <rPh sb="11" eb="12">
      <t>フク</t>
    </rPh>
    <phoneticPr fontId="2"/>
  </si>
  <si>
    <t>角館</t>
    <phoneticPr fontId="2"/>
  </si>
  <si>
    <t>部数は販売店ごとの合計です。多銘柄を扱う販売店は代表銘柄に合算して表記しております。</t>
    <rPh sb="0" eb="2">
      <t>ブスウ</t>
    </rPh>
    <rPh sb="3" eb="6">
      <t>ハンバイテン</t>
    </rPh>
    <rPh sb="9" eb="11">
      <t>ゴウケイ</t>
    </rPh>
    <rPh sb="14" eb="15">
      <t>タ</t>
    </rPh>
    <rPh sb="15" eb="17">
      <t>メイガラ</t>
    </rPh>
    <rPh sb="18" eb="19">
      <t>アツカ</t>
    </rPh>
    <rPh sb="20" eb="23">
      <t>ハンバイテン</t>
    </rPh>
    <rPh sb="24" eb="26">
      <t>ダイヒョウ</t>
    </rPh>
    <rPh sb="26" eb="28">
      <t>メイガラ</t>
    </rPh>
    <rPh sb="29" eb="31">
      <t>ガッサン</t>
    </rPh>
    <rPh sb="33" eb="34">
      <t>ヒョウ</t>
    </rPh>
    <rPh sb="34" eb="35">
      <t>キ</t>
    </rPh>
    <phoneticPr fontId="2"/>
  </si>
  <si>
    <t>大規模災害時における新聞折込広告の取り扱いについて</t>
    <rPh sb="0" eb="3">
      <t>ダイキボ</t>
    </rPh>
    <rPh sb="3" eb="5">
      <t>サイガイ</t>
    </rPh>
    <rPh sb="5" eb="6">
      <t>ジ</t>
    </rPh>
    <rPh sb="10" eb="12">
      <t>シンブン</t>
    </rPh>
    <rPh sb="12" eb="14">
      <t>オリコミ</t>
    </rPh>
    <rPh sb="14" eb="16">
      <t>コウコク</t>
    </rPh>
    <rPh sb="17" eb="18">
      <t>ト</t>
    </rPh>
    <rPh sb="19" eb="20">
      <t>アツカ</t>
    </rPh>
    <phoneticPr fontId="2"/>
  </si>
  <si>
    <t>大規模災害が発生した場合新聞折込が不可能になる場合があります</t>
    <rPh sb="0" eb="3">
      <t>ダイキボ</t>
    </rPh>
    <rPh sb="3" eb="5">
      <t>サイガイ</t>
    </rPh>
    <rPh sb="6" eb="8">
      <t>ハッセイ</t>
    </rPh>
    <rPh sb="10" eb="12">
      <t>バアイ</t>
    </rPh>
    <rPh sb="12" eb="14">
      <t>シンブン</t>
    </rPh>
    <rPh sb="14" eb="16">
      <t>オリコミ</t>
    </rPh>
    <rPh sb="17" eb="20">
      <t>フカノウ</t>
    </rPh>
    <rPh sb="23" eb="25">
      <t>バアイ</t>
    </rPh>
    <phoneticPr fontId="2"/>
  </si>
  <si>
    <t>地震、風水害、土砂崩れ、豪雪、噴火、火災等に襲われた場合、</t>
    <rPh sb="0" eb="2">
      <t>ジシン</t>
    </rPh>
    <rPh sb="3" eb="5">
      <t>フウスイ</t>
    </rPh>
    <rPh sb="5" eb="6">
      <t>ガイ</t>
    </rPh>
    <rPh sb="7" eb="9">
      <t>ドシャ</t>
    </rPh>
    <rPh sb="9" eb="10">
      <t>クズ</t>
    </rPh>
    <rPh sb="12" eb="13">
      <t>ゴウ</t>
    </rPh>
    <rPh sb="13" eb="14">
      <t>セツ</t>
    </rPh>
    <rPh sb="15" eb="17">
      <t>フンカ</t>
    </rPh>
    <rPh sb="18" eb="20">
      <t>カサイ</t>
    </rPh>
    <rPh sb="20" eb="21">
      <t>トウ</t>
    </rPh>
    <rPh sb="22" eb="23">
      <t>オソ</t>
    </rPh>
    <rPh sb="26" eb="28">
      <t>バアイ</t>
    </rPh>
    <phoneticPr fontId="2"/>
  </si>
  <si>
    <t>被災地に所在する販売店の崩壊、ライフラインの遮断等、想像し得ないことが起こります。</t>
    <phoneticPr fontId="2"/>
  </si>
  <si>
    <t>新聞発行本社、輸送業者、折込広告代理店、新聞販売店は全力を傾注して、</t>
    <rPh sb="0" eb="2">
      <t>シンブン</t>
    </rPh>
    <rPh sb="2" eb="4">
      <t>ハッコウ</t>
    </rPh>
    <rPh sb="4" eb="6">
      <t>ホンシャ</t>
    </rPh>
    <rPh sb="7" eb="9">
      <t>ユソウ</t>
    </rPh>
    <rPh sb="9" eb="11">
      <t>ギョウシャ</t>
    </rPh>
    <rPh sb="12" eb="14">
      <t>オリコミ</t>
    </rPh>
    <rPh sb="14" eb="16">
      <t>コウコク</t>
    </rPh>
    <rPh sb="16" eb="19">
      <t>ダイリテン</t>
    </rPh>
    <rPh sb="20" eb="22">
      <t>シンブン</t>
    </rPh>
    <rPh sb="22" eb="25">
      <t>ハンバイテン</t>
    </rPh>
    <rPh sb="26" eb="28">
      <t>ゼンリョク</t>
    </rPh>
    <rPh sb="29" eb="31">
      <t>ケイチュウ</t>
    </rPh>
    <phoneticPr fontId="2"/>
  </si>
  <si>
    <t>新聞及び折込広告を読者にお届けできるよう努力いたしますが、不可能な場合があります。</t>
    <phoneticPr fontId="2"/>
  </si>
  <si>
    <t>以上のような災害が発生した場合は、クライアントのご要望に沿えない場合があります。</t>
    <rPh sb="0" eb="2">
      <t>イジョウ</t>
    </rPh>
    <rPh sb="6" eb="8">
      <t>サイガイ</t>
    </rPh>
    <rPh sb="9" eb="11">
      <t>ハッセイ</t>
    </rPh>
    <rPh sb="13" eb="15">
      <t>バアイ</t>
    </rPh>
    <rPh sb="25" eb="27">
      <t>ヨウボウ</t>
    </rPh>
    <rPh sb="28" eb="29">
      <t>ソ</t>
    </rPh>
    <rPh sb="32" eb="34">
      <t>バアイ</t>
    </rPh>
    <phoneticPr fontId="2"/>
  </si>
  <si>
    <t>また、同じ災害でも、地域により被害も異なり、販売店の被災状況によっては、折込ができない場合があります。</t>
    <rPh sb="3" eb="4">
      <t>オナ</t>
    </rPh>
    <rPh sb="5" eb="7">
      <t>サイガイ</t>
    </rPh>
    <rPh sb="10" eb="12">
      <t>チイキ</t>
    </rPh>
    <rPh sb="15" eb="17">
      <t>ヒガイ</t>
    </rPh>
    <rPh sb="18" eb="19">
      <t>コト</t>
    </rPh>
    <rPh sb="22" eb="25">
      <t>ハンバイテン</t>
    </rPh>
    <rPh sb="26" eb="28">
      <t>ヒサイ</t>
    </rPh>
    <rPh sb="28" eb="30">
      <t>ジョウキョウ</t>
    </rPh>
    <rPh sb="36" eb="38">
      <t>オリコミ</t>
    </rPh>
    <rPh sb="43" eb="45">
      <t>バアイ</t>
    </rPh>
    <phoneticPr fontId="2"/>
  </si>
  <si>
    <t>速やかに情報を提供いたしますので、ご理解を賜りますようお願い申し上げます。</t>
    <rPh sb="0" eb="1">
      <t>スミ</t>
    </rPh>
    <rPh sb="4" eb="6">
      <t>ジョウホウ</t>
    </rPh>
    <rPh sb="7" eb="9">
      <t>テイキョウ</t>
    </rPh>
    <rPh sb="18" eb="20">
      <t>リカイ</t>
    </rPh>
    <rPh sb="21" eb="22">
      <t>タマワ</t>
    </rPh>
    <rPh sb="28" eb="29">
      <t>ネガ</t>
    </rPh>
    <rPh sb="30" eb="31">
      <t>モウ</t>
    </rPh>
    <rPh sb="32" eb="33">
      <t>ア</t>
    </rPh>
    <phoneticPr fontId="2"/>
  </si>
  <si>
    <t>大規模災害や世界的に流行する感染症が発生し、折込広告代理店や新聞販売店の努力にも関わらず、
新聞折込ができなかった場合には、折込広告代理店は一切の責任を負うことができませんので、
あらかじめご了承くださいますようお願い申し上げます。</t>
    <rPh sb="0" eb="3">
      <t>ダイキボ</t>
    </rPh>
    <rPh sb="3" eb="5">
      <t>サイガイ</t>
    </rPh>
    <rPh sb="6" eb="9">
      <t>セカイテキ</t>
    </rPh>
    <rPh sb="10" eb="12">
      <t>リュウコウ</t>
    </rPh>
    <rPh sb="14" eb="17">
      <t>カンセンショウ</t>
    </rPh>
    <rPh sb="18" eb="20">
      <t>ハッセイ</t>
    </rPh>
    <rPh sb="22" eb="24">
      <t>オリコミ</t>
    </rPh>
    <rPh sb="24" eb="26">
      <t>コウコク</t>
    </rPh>
    <rPh sb="26" eb="29">
      <t>ダイリテン</t>
    </rPh>
    <rPh sb="30" eb="32">
      <t>シンブン</t>
    </rPh>
    <rPh sb="32" eb="35">
      <t>ハンバイテン</t>
    </rPh>
    <rPh sb="36" eb="38">
      <t>ドリョク</t>
    </rPh>
    <rPh sb="40" eb="41">
      <t>カカ</t>
    </rPh>
    <rPh sb="46" eb="48">
      <t>シンブン</t>
    </rPh>
    <phoneticPr fontId="2"/>
  </si>
  <si>
    <t>旧角館町</t>
    <rPh sb="0" eb="1">
      <t>キュウ</t>
    </rPh>
    <rPh sb="1" eb="3">
      <t>カクノダテ</t>
    </rPh>
    <rPh sb="3" eb="4">
      <t>マチ</t>
    </rPh>
    <phoneticPr fontId="2"/>
  </si>
  <si>
    <r>
      <rPr>
        <sz val="8"/>
        <rFont val="ＭＳ Ｐゴシック"/>
        <family val="3"/>
        <charset val="128"/>
      </rPr>
      <t xml:space="preserve">読・朝・毎・日 </t>
    </r>
    <r>
      <rPr>
        <b/>
        <sz val="8"/>
        <rFont val="ＭＳ Ｐゴシック"/>
        <family val="3"/>
        <charset val="128"/>
      </rPr>
      <t>若美の一部を含む</t>
    </r>
    <rPh sb="0" eb="1">
      <t>ドク</t>
    </rPh>
    <rPh sb="2" eb="3">
      <t>アサ</t>
    </rPh>
    <rPh sb="4" eb="5">
      <t>マイ</t>
    </rPh>
    <rPh sb="6" eb="7">
      <t>ニチ</t>
    </rPh>
    <phoneticPr fontId="2"/>
  </si>
  <si>
    <t>田沢湖</t>
    <rPh sb="0" eb="3">
      <t>タザワコ</t>
    </rPh>
    <phoneticPr fontId="2"/>
  </si>
  <si>
    <t>規</t>
    <rPh sb="0" eb="1">
      <t>タダシ</t>
    </rPh>
    <phoneticPr fontId="2"/>
  </si>
  <si>
    <t>模</t>
    <rPh sb="0" eb="1">
      <t>ボ</t>
    </rPh>
    <phoneticPr fontId="2"/>
  </si>
  <si>
    <t>災</t>
    <rPh sb="0" eb="1">
      <t>ワザワ</t>
    </rPh>
    <phoneticPr fontId="2"/>
  </si>
  <si>
    <t>害</t>
    <rPh sb="0" eb="1">
      <t>ガイ</t>
    </rPh>
    <phoneticPr fontId="2"/>
  </si>
  <si>
    <t>３</t>
  </si>
  <si>
    <t>４</t>
  </si>
  <si>
    <t>５</t>
  </si>
  <si>
    <t>２５</t>
  </si>
  <si>
    <t>－6－</t>
    <phoneticPr fontId="2"/>
  </si>
  <si>
    <t>－8－</t>
    <phoneticPr fontId="2"/>
  </si>
  <si>
    <t>－10－</t>
    <phoneticPr fontId="2"/>
  </si>
  <si>
    <t>－12－</t>
    <phoneticPr fontId="2"/>
  </si>
  <si>
    <t>－14－</t>
    <phoneticPr fontId="2"/>
  </si>
  <si>
    <t>－16－</t>
    <phoneticPr fontId="2"/>
  </si>
  <si>
    <t>－18－</t>
    <phoneticPr fontId="2"/>
  </si>
  <si>
    <t>－20－</t>
    <phoneticPr fontId="2"/>
  </si>
  <si>
    <t>－22－</t>
    <phoneticPr fontId="2"/>
  </si>
  <si>
    <t>－24－</t>
    <phoneticPr fontId="2"/>
  </si>
  <si>
    <t>読・朝・毎・日</t>
    <rPh sb="0" eb="1">
      <t>ドク</t>
    </rPh>
    <rPh sb="2" eb="3">
      <t>アサ</t>
    </rPh>
    <rPh sb="4" eb="5">
      <t>マイ</t>
    </rPh>
    <rPh sb="6" eb="7">
      <t>ニチ</t>
    </rPh>
    <phoneticPr fontId="2"/>
  </si>
  <si>
    <r>
      <t>朝・毎・産・河</t>
    </r>
    <r>
      <rPr>
        <b/>
        <sz val="10"/>
        <rFont val="ＭＳ Ｐゴシック"/>
        <family val="3"/>
        <charset val="128"/>
      </rPr>
      <t>　　旧十文字町　</t>
    </r>
    <rPh sb="0" eb="1">
      <t>アサ</t>
    </rPh>
    <rPh sb="2" eb="3">
      <t>マイ</t>
    </rPh>
    <rPh sb="4" eb="5">
      <t>サン</t>
    </rPh>
    <rPh sb="6" eb="7">
      <t>カワ</t>
    </rPh>
    <rPh sb="9" eb="10">
      <t>キュウ</t>
    </rPh>
    <rPh sb="10" eb="14">
      <t>ジュウモンジマチ</t>
    </rPh>
    <phoneticPr fontId="2"/>
  </si>
  <si>
    <t>日・産・河</t>
    <rPh sb="0" eb="1">
      <t>ニチ</t>
    </rPh>
    <rPh sb="2" eb="3">
      <t>サン</t>
    </rPh>
    <rPh sb="4" eb="5">
      <t>カ</t>
    </rPh>
    <phoneticPr fontId="2"/>
  </si>
  <si>
    <t>全　紙</t>
    <rPh sb="0" eb="1">
      <t>ゼン</t>
    </rPh>
    <rPh sb="2" eb="3">
      <t>シ</t>
    </rPh>
    <phoneticPr fontId="2"/>
  </si>
  <si>
    <r>
      <t>朝・毎・日・産　　</t>
    </r>
    <r>
      <rPr>
        <b/>
        <sz val="10"/>
        <rFont val="ＭＳ Ｐゴシック"/>
        <family val="3"/>
        <charset val="128"/>
      </rPr>
      <t>旧矢島町　</t>
    </r>
    <rPh sb="0" eb="1">
      <t>アサ</t>
    </rPh>
    <rPh sb="2" eb="3">
      <t>マイ</t>
    </rPh>
    <rPh sb="4" eb="5">
      <t>ニチ</t>
    </rPh>
    <rPh sb="6" eb="7">
      <t>サン</t>
    </rPh>
    <rPh sb="9" eb="10">
      <t>キュウ</t>
    </rPh>
    <rPh sb="10" eb="11">
      <t>ヤ</t>
    </rPh>
    <rPh sb="11" eb="12">
      <t>シマ</t>
    </rPh>
    <rPh sb="12" eb="13">
      <t>マチ</t>
    </rPh>
    <phoneticPr fontId="2"/>
  </si>
  <si>
    <t>読・朝・毎・日・産</t>
    <rPh sb="0" eb="1">
      <t>ヨ</t>
    </rPh>
    <rPh sb="2" eb="3">
      <t>アサ</t>
    </rPh>
    <rPh sb="4" eb="5">
      <t>マイ</t>
    </rPh>
    <rPh sb="6" eb="7">
      <t>ニチ</t>
    </rPh>
    <rPh sb="8" eb="9">
      <t>サン</t>
    </rPh>
    <phoneticPr fontId="2"/>
  </si>
  <si>
    <t>※北鹿新聞の部数は、Ｐ２５の明細表（１０）を参照してください。</t>
    <rPh sb="1" eb="2">
      <t>キタ</t>
    </rPh>
    <rPh sb="2" eb="3">
      <t>シカ</t>
    </rPh>
    <rPh sb="3" eb="5">
      <t>シンブン</t>
    </rPh>
    <rPh sb="6" eb="8">
      <t>ブスウ</t>
    </rPh>
    <rPh sb="14" eb="16">
      <t>メイサイ</t>
    </rPh>
    <rPh sb="16" eb="17">
      <t>オモテ</t>
    </rPh>
    <rPh sb="22" eb="24">
      <t>サンショウ</t>
    </rPh>
    <phoneticPr fontId="2"/>
  </si>
  <si>
    <t>地区指定不可（店寄りは可）</t>
    <rPh sb="7" eb="8">
      <t>ミセ</t>
    </rPh>
    <rPh sb="8" eb="9">
      <t>ヨ</t>
    </rPh>
    <rPh sb="11" eb="12">
      <t>カ</t>
    </rPh>
    <phoneticPr fontId="2"/>
  </si>
  <si>
    <t>花輪</t>
    <phoneticPr fontId="2"/>
  </si>
  <si>
    <r>
      <rPr>
        <sz val="10"/>
        <rFont val="ＭＳ Ｐゴシック"/>
        <family val="3"/>
        <charset val="128"/>
      </rPr>
      <t>読・朝・毎・日･産　</t>
    </r>
    <r>
      <rPr>
        <b/>
        <sz val="10"/>
        <rFont val="ＭＳ Ｐゴシック"/>
        <family val="3"/>
        <charset val="128"/>
      </rPr>
      <t>旧金浦町・旧仁賀保町</t>
    </r>
    <rPh sb="10" eb="11">
      <t>キュウ</t>
    </rPh>
    <rPh sb="11" eb="14">
      <t>カナウラマチ</t>
    </rPh>
    <rPh sb="15" eb="16">
      <t>キュウ</t>
    </rPh>
    <rPh sb="16" eb="19">
      <t>ジガホ</t>
    </rPh>
    <rPh sb="19" eb="20">
      <t>マチ</t>
    </rPh>
    <phoneticPr fontId="2"/>
  </si>
  <si>
    <t>仁賀保・金浦</t>
    <rPh sb="0" eb="3">
      <t>ニカホ</t>
    </rPh>
    <rPh sb="4" eb="6">
      <t>コノウラ</t>
    </rPh>
    <phoneticPr fontId="2"/>
  </si>
  <si>
    <t>－７－</t>
    <phoneticPr fontId="2"/>
  </si>
  <si>
    <t>-9-</t>
    <phoneticPr fontId="2"/>
  </si>
  <si>
    <t>-11-</t>
    <phoneticPr fontId="2"/>
  </si>
  <si>
    <t>-13-</t>
    <phoneticPr fontId="2"/>
  </si>
  <si>
    <t>-15-</t>
    <phoneticPr fontId="2"/>
  </si>
  <si>
    <t>-17-</t>
    <phoneticPr fontId="2"/>
  </si>
  <si>
    <t>-19-</t>
    <phoneticPr fontId="2"/>
  </si>
  <si>
    <t>-21-</t>
    <phoneticPr fontId="2"/>
  </si>
  <si>
    <t>-23-</t>
    <phoneticPr fontId="2"/>
  </si>
  <si>
    <t>-25-</t>
    <phoneticPr fontId="2"/>
  </si>
  <si>
    <t>朝・毎・日・米代</t>
    <rPh sb="0" eb="1">
      <t>アサ</t>
    </rPh>
    <rPh sb="2" eb="3">
      <t>マイ</t>
    </rPh>
    <rPh sb="4" eb="5">
      <t>ニチ</t>
    </rPh>
    <rPh sb="6" eb="8">
      <t>ヨネシロ</t>
    </rPh>
    <phoneticPr fontId="2"/>
  </si>
  <si>
    <r>
      <t xml:space="preserve">朝・毎・日・米代
</t>
    </r>
    <r>
      <rPr>
        <b/>
        <sz val="10"/>
        <rFont val="ＭＳ Ｐゴシック"/>
        <family val="3"/>
        <charset val="128"/>
      </rPr>
      <t>湯瀬地区分を含む</t>
    </r>
    <rPh sb="0" eb="1">
      <t>アサ</t>
    </rPh>
    <rPh sb="2" eb="3">
      <t>マイ</t>
    </rPh>
    <rPh sb="4" eb="5">
      <t>ニチ</t>
    </rPh>
    <rPh sb="6" eb="8">
      <t>ヨネシロ</t>
    </rPh>
    <phoneticPr fontId="2"/>
  </si>
  <si>
    <t>読・毎・日・産・米代</t>
    <rPh sb="0" eb="1">
      <t>ヨ</t>
    </rPh>
    <rPh sb="2" eb="3">
      <t>マイ</t>
    </rPh>
    <rPh sb="4" eb="5">
      <t>ニチ</t>
    </rPh>
    <rPh sb="6" eb="7">
      <t>サン</t>
    </rPh>
    <rPh sb="8" eb="10">
      <t>ヨネシロ</t>
    </rPh>
    <phoneticPr fontId="2"/>
  </si>
  <si>
    <t>※銘柄の表示は読売が読、朝日が朝、毎日は毎、日経は日、産経は産、河北は河となっております。尚、銘柄の指定は出来ません。但し、北鹿新聞および米代新報は指定できます。</t>
    <rPh sb="1" eb="3">
      <t>メイガラ</t>
    </rPh>
    <rPh sb="4" eb="6">
      <t>ヒョウジ</t>
    </rPh>
    <rPh sb="7" eb="9">
      <t>ヨミウリ</t>
    </rPh>
    <rPh sb="10" eb="11">
      <t>ドク</t>
    </rPh>
    <rPh sb="12" eb="14">
      <t>アサヒ</t>
    </rPh>
    <rPh sb="15" eb="16">
      <t>アサ</t>
    </rPh>
    <rPh sb="17" eb="19">
      <t>マイニチ</t>
    </rPh>
    <rPh sb="20" eb="21">
      <t>マイ</t>
    </rPh>
    <rPh sb="22" eb="24">
      <t>ニッケイ</t>
    </rPh>
    <rPh sb="25" eb="26">
      <t>ニチ</t>
    </rPh>
    <rPh sb="27" eb="29">
      <t>サンケイ</t>
    </rPh>
    <rPh sb="30" eb="31">
      <t>サン</t>
    </rPh>
    <rPh sb="32" eb="34">
      <t>カホク</t>
    </rPh>
    <rPh sb="35" eb="36">
      <t>カワ</t>
    </rPh>
    <rPh sb="45" eb="46">
      <t>ナオ</t>
    </rPh>
    <rPh sb="47" eb="49">
      <t>メイガラ</t>
    </rPh>
    <rPh sb="50" eb="52">
      <t>シテイ</t>
    </rPh>
    <rPh sb="53" eb="55">
      <t>デキ</t>
    </rPh>
    <rPh sb="59" eb="60">
      <t>タダ</t>
    </rPh>
    <rPh sb="62" eb="63">
      <t>ホク</t>
    </rPh>
    <rPh sb="63" eb="64">
      <t>ロク</t>
    </rPh>
    <rPh sb="64" eb="66">
      <t>シンブン</t>
    </rPh>
    <rPh sb="69" eb="71">
      <t>ヨネシロ</t>
    </rPh>
    <rPh sb="71" eb="73">
      <t>シンポウ</t>
    </rPh>
    <rPh sb="74" eb="76">
      <t>シテイ</t>
    </rPh>
    <phoneticPr fontId="2"/>
  </si>
  <si>
    <t>廃店・読売土崎へ統合(2020.08)</t>
    <rPh sb="0" eb="2">
      <t>ハイテン</t>
    </rPh>
    <rPh sb="3" eb="5">
      <t>ヨミウリ</t>
    </rPh>
    <rPh sb="5" eb="7">
      <t>ツチザキ</t>
    </rPh>
    <rPh sb="8" eb="10">
      <t>トウゴウ</t>
    </rPh>
    <phoneticPr fontId="2"/>
  </si>
  <si>
    <t>魁河辺に統一（2021.02）</t>
    <rPh sb="0" eb="1">
      <t>サキガケ</t>
    </rPh>
    <rPh sb="1" eb="3">
      <t>カワベ</t>
    </rPh>
    <rPh sb="4" eb="6">
      <t>トウイツ</t>
    </rPh>
    <phoneticPr fontId="2"/>
  </si>
  <si>
    <t>読・毎・日・産</t>
    <rPh sb="0" eb="1">
      <t>ドク</t>
    </rPh>
    <rPh sb="2" eb="3">
      <t>マイ</t>
    </rPh>
    <rPh sb="4" eb="5">
      <t>ニチ</t>
    </rPh>
    <rPh sb="6" eb="7">
      <t>サン</t>
    </rPh>
    <phoneticPr fontId="2"/>
  </si>
  <si>
    <r>
      <t>読・朝・毎・日・産　　</t>
    </r>
    <r>
      <rPr>
        <b/>
        <sz val="10"/>
        <rFont val="ＭＳ Ｐゴシック"/>
        <family val="3"/>
        <charset val="128"/>
      </rPr>
      <t>旧比内町</t>
    </r>
    <rPh sb="0" eb="1">
      <t>ドク</t>
    </rPh>
    <rPh sb="2" eb="3">
      <t>アサ</t>
    </rPh>
    <rPh sb="4" eb="5">
      <t>マイ</t>
    </rPh>
    <rPh sb="6" eb="7">
      <t>ニチ</t>
    </rPh>
    <rPh sb="8" eb="9">
      <t>サン</t>
    </rPh>
    <rPh sb="11" eb="12">
      <t>キュウ</t>
    </rPh>
    <rPh sb="12" eb="15">
      <t>ヒナイマチ</t>
    </rPh>
    <phoneticPr fontId="2"/>
  </si>
  <si>
    <r>
      <t>毎・日・産　　</t>
    </r>
    <r>
      <rPr>
        <b/>
        <sz val="10"/>
        <rFont val="ＭＳ Ｐゴシック"/>
        <family val="3"/>
        <charset val="128"/>
      </rPr>
      <t>旧鷹ノ巣町</t>
    </r>
    <rPh sb="0" eb="1">
      <t>マイ</t>
    </rPh>
    <rPh sb="2" eb="3">
      <t>ニチ</t>
    </rPh>
    <rPh sb="4" eb="5">
      <t>サン</t>
    </rPh>
    <rPh sb="7" eb="8">
      <t>キュウ</t>
    </rPh>
    <rPh sb="8" eb="9">
      <t>タカ</t>
    </rPh>
    <rPh sb="10" eb="11">
      <t>ス</t>
    </rPh>
    <rPh sb="11" eb="12">
      <t>マチ</t>
    </rPh>
    <phoneticPr fontId="2"/>
  </si>
  <si>
    <t>朝・毎・日・産・米代</t>
    <rPh sb="0" eb="1">
      <t>アサ</t>
    </rPh>
    <rPh sb="2" eb="3">
      <t>マイ</t>
    </rPh>
    <rPh sb="4" eb="5">
      <t>ヒ</t>
    </rPh>
    <rPh sb="6" eb="7">
      <t>サン</t>
    </rPh>
    <rPh sb="8" eb="10">
      <t>ヨネシロ</t>
    </rPh>
    <phoneticPr fontId="2"/>
  </si>
  <si>
    <t>朝・毎・日･産･米代</t>
    <rPh sb="0" eb="1">
      <t>アサ</t>
    </rPh>
    <rPh sb="2" eb="3">
      <t>マイ</t>
    </rPh>
    <rPh sb="4" eb="5">
      <t>ニチ</t>
    </rPh>
    <rPh sb="6" eb="7">
      <t>サン</t>
    </rPh>
    <rPh sb="8" eb="10">
      <t>ヨネシロ</t>
    </rPh>
    <phoneticPr fontId="2"/>
  </si>
  <si>
    <r>
      <t>日・産　　</t>
    </r>
    <r>
      <rPr>
        <b/>
        <sz val="10"/>
        <rFont val="ＭＳ Ｐゴシック"/>
        <family val="3"/>
        <charset val="128"/>
      </rPr>
      <t>天王の一部を含む</t>
    </r>
    <rPh sb="0" eb="1">
      <t>ニチ</t>
    </rPh>
    <rPh sb="2" eb="3">
      <t>サン</t>
    </rPh>
    <rPh sb="5" eb="7">
      <t>テンノウ</t>
    </rPh>
    <rPh sb="8" eb="10">
      <t>イチブ</t>
    </rPh>
    <rPh sb="11" eb="12">
      <t>フク</t>
    </rPh>
    <phoneticPr fontId="2"/>
  </si>
  <si>
    <r>
      <rPr>
        <sz val="10"/>
        <rFont val="ＭＳ Ｐゴシック"/>
        <family val="3"/>
        <charset val="128"/>
      </rPr>
      <t>読・日</t>
    </r>
    <r>
      <rPr>
        <b/>
        <sz val="10"/>
        <rFont val="ＭＳ Ｐゴシック"/>
        <family val="3"/>
        <charset val="128"/>
      </rPr>
      <t>　旧河辺町</t>
    </r>
    <rPh sb="0" eb="1">
      <t>ヨ</t>
    </rPh>
    <rPh sb="2" eb="3">
      <t>ニチ</t>
    </rPh>
    <rPh sb="4" eb="5">
      <t>キュウ</t>
    </rPh>
    <rPh sb="5" eb="7">
      <t>カワベ</t>
    </rPh>
    <rPh sb="7" eb="8">
      <t>マチ</t>
    </rPh>
    <phoneticPr fontId="2"/>
  </si>
  <si>
    <t>新屋</t>
    <phoneticPr fontId="2"/>
  </si>
  <si>
    <t>土崎</t>
    <phoneticPr fontId="2"/>
  </si>
  <si>
    <t>秋田駅東</t>
    <rPh sb="0" eb="2">
      <t>アキタ</t>
    </rPh>
    <phoneticPr fontId="2"/>
  </si>
  <si>
    <t>秋田南部</t>
    <rPh sb="0" eb="2">
      <t>アキタ</t>
    </rPh>
    <phoneticPr fontId="2"/>
  </si>
  <si>
    <t>追分</t>
    <phoneticPr fontId="2"/>
  </si>
  <si>
    <t>廃店（2021.02）</t>
    <rPh sb="0" eb="2">
      <t>ハイテン</t>
    </rPh>
    <phoneticPr fontId="2"/>
  </si>
  <si>
    <t>廃店・魁河辺へ統合（2021.02）</t>
    <rPh sb="0" eb="2">
      <t>ハイテン</t>
    </rPh>
    <rPh sb="3" eb="4">
      <t>サキガケ</t>
    </rPh>
    <rPh sb="4" eb="6">
      <t>カワベ</t>
    </rPh>
    <rPh sb="7" eb="9">
      <t>トウゴウ</t>
    </rPh>
    <phoneticPr fontId="2"/>
  </si>
  <si>
    <r>
      <rPr>
        <b/>
        <sz val="8"/>
        <rFont val="ＭＳ Ｐゴシック"/>
        <family val="3"/>
        <charset val="128"/>
      </rPr>
      <t>廃店・魁横手東西南北へ統合</t>
    </r>
    <r>
      <rPr>
        <b/>
        <sz val="10"/>
        <rFont val="ＭＳ Ｐゴシック"/>
        <family val="3"/>
        <charset val="128"/>
      </rPr>
      <t xml:space="preserve">
（2021.02）</t>
    </r>
    <rPh sb="0" eb="2">
      <t>ハイテン</t>
    </rPh>
    <rPh sb="3" eb="4">
      <t>サキガケ</t>
    </rPh>
    <rPh sb="4" eb="6">
      <t>ヨコテ</t>
    </rPh>
    <rPh sb="6" eb="7">
      <t>ヒガシ</t>
    </rPh>
    <rPh sb="7" eb="8">
      <t>ニシ</t>
    </rPh>
    <rPh sb="8" eb="9">
      <t>ミナミ</t>
    </rPh>
    <rPh sb="9" eb="10">
      <t>キタ</t>
    </rPh>
    <rPh sb="11" eb="13">
      <t>トウゴウ</t>
    </rPh>
    <phoneticPr fontId="2"/>
  </si>
  <si>
    <t>魁八森岩舘へ統合（2021.02）</t>
    <rPh sb="0" eb="1">
      <t>サキガケ</t>
    </rPh>
    <rPh sb="1" eb="3">
      <t>ハチモリ</t>
    </rPh>
    <rPh sb="3" eb="5">
      <t>イワダテ</t>
    </rPh>
    <rPh sb="6" eb="8">
      <t>トウゴウ</t>
    </rPh>
    <phoneticPr fontId="2"/>
  </si>
  <si>
    <t>八森岩舘</t>
    <rPh sb="2" eb="4">
      <t>イワダテ</t>
    </rPh>
    <phoneticPr fontId="2"/>
  </si>
  <si>
    <t>（株）北東北読売ＩＳ秋田支社</t>
    <rPh sb="3" eb="6">
      <t>キタトウホク</t>
    </rPh>
    <rPh sb="10" eb="14">
      <t>アキタシシャ</t>
    </rPh>
    <phoneticPr fontId="2"/>
  </si>
  <si>
    <t>㈱北東北読売ＩＳ秋田支社</t>
    <rPh sb="1" eb="4">
      <t>キタトウホク</t>
    </rPh>
    <rPh sb="4" eb="6">
      <t>ヨミウリ</t>
    </rPh>
    <rPh sb="8" eb="12">
      <t>アキタシシャ</t>
    </rPh>
    <phoneticPr fontId="2"/>
  </si>
  <si>
    <t>北東北読売ＩＳ秋田支社は読売新聞広告倫理綱領及び、読売新聞広告掲載基準を参考に、折込広告基準を定めています。</t>
    <rPh sb="0" eb="3">
      <t>キタトウホク</t>
    </rPh>
    <rPh sb="3" eb="5">
      <t>ヨミウリ</t>
    </rPh>
    <rPh sb="7" eb="11">
      <t>アキタシシャ</t>
    </rPh>
    <rPh sb="12" eb="14">
      <t>ヨミウリ</t>
    </rPh>
    <rPh sb="14" eb="16">
      <t>シンブン</t>
    </rPh>
    <rPh sb="16" eb="18">
      <t>コウコク</t>
    </rPh>
    <rPh sb="18" eb="20">
      <t>リンリ</t>
    </rPh>
    <rPh sb="20" eb="22">
      <t>コウリョウ</t>
    </rPh>
    <rPh sb="22" eb="23">
      <t>オヨ</t>
    </rPh>
    <rPh sb="25" eb="29">
      <t>ヨミウリシンブン</t>
    </rPh>
    <rPh sb="29" eb="31">
      <t>コウコク</t>
    </rPh>
    <rPh sb="31" eb="33">
      <t>ケイサイ</t>
    </rPh>
    <rPh sb="33" eb="35">
      <t>キジュン</t>
    </rPh>
    <rPh sb="36" eb="38">
      <t>サンコウ</t>
    </rPh>
    <rPh sb="40" eb="42">
      <t>オリコミ</t>
    </rPh>
    <rPh sb="42" eb="44">
      <t>コウコク</t>
    </rPh>
    <rPh sb="44" eb="46">
      <t>キジュン</t>
    </rPh>
    <rPh sb="47" eb="48">
      <t>サダ</t>
    </rPh>
    <phoneticPr fontId="2"/>
  </si>
  <si>
    <t>総則</t>
    <rPh sb="0" eb="2">
      <t>ソウソク</t>
    </rPh>
    <phoneticPr fontId="2"/>
  </si>
  <si>
    <t>1.広告の内容についての一切の責任は、広告主が負うものとする。</t>
    <rPh sb="2" eb="4">
      <t>コウコク</t>
    </rPh>
    <rPh sb="5" eb="7">
      <t>ナイヨウ</t>
    </rPh>
    <rPh sb="12" eb="14">
      <t>イッサイ</t>
    </rPh>
    <rPh sb="15" eb="17">
      <t>セキニン</t>
    </rPh>
    <rPh sb="19" eb="22">
      <t>コウコクヌシ</t>
    </rPh>
    <rPh sb="23" eb="24">
      <t>オ</t>
    </rPh>
    <phoneticPr fontId="2"/>
  </si>
  <si>
    <t>2.折込広告の配布にあたり、当社は読者の利益を守り、広告に対する読者の信頼に背かないよう、広告内容の調査や確認に努める。</t>
    <rPh sb="2" eb="4">
      <t>オリコミ</t>
    </rPh>
    <rPh sb="4" eb="6">
      <t>コウコク</t>
    </rPh>
    <rPh sb="7" eb="9">
      <t>ハイフ</t>
    </rPh>
    <rPh sb="14" eb="16">
      <t>トウシャ</t>
    </rPh>
    <rPh sb="17" eb="19">
      <t>ドクシャ</t>
    </rPh>
    <rPh sb="20" eb="22">
      <t>リエキ</t>
    </rPh>
    <rPh sb="23" eb="24">
      <t>マモ</t>
    </rPh>
    <rPh sb="26" eb="28">
      <t>コウコク</t>
    </rPh>
    <rPh sb="29" eb="30">
      <t>タイ</t>
    </rPh>
    <rPh sb="32" eb="34">
      <t>ドクシャ</t>
    </rPh>
    <rPh sb="35" eb="37">
      <t>シンライ</t>
    </rPh>
    <rPh sb="38" eb="39">
      <t>ソム</t>
    </rPh>
    <rPh sb="45" eb="49">
      <t>コウコクナイヨウ</t>
    </rPh>
    <rPh sb="50" eb="52">
      <t>チョウサ</t>
    </rPh>
    <rPh sb="53" eb="55">
      <t>カクニン</t>
    </rPh>
    <rPh sb="56" eb="57">
      <t>ツト</t>
    </rPh>
    <phoneticPr fontId="2"/>
  </si>
  <si>
    <t>3.広告は、法律・政令・公正競争規約および業界での適正広告基準等を順守したものでなければならない。</t>
    <phoneticPr fontId="2"/>
  </si>
  <si>
    <t>5.広告は、社会的秩序を乱すものであってはならない。信用棄損、業務妨害となるおそれのある内容であってはならない。</t>
    <phoneticPr fontId="2"/>
  </si>
  <si>
    <t>全般規定</t>
    <rPh sb="0" eb="2">
      <t>ゼンパン</t>
    </rPh>
    <rPh sb="2" eb="4">
      <t>キテイ</t>
    </rPh>
    <phoneticPr fontId="2"/>
  </si>
  <si>
    <t>1.広告主名の明示</t>
    <phoneticPr fontId="2"/>
  </si>
  <si>
    <t>責任の所在を明確にし、読者がその内容や提供されるサービスについて詳しく知る便宜を図るために、広告主名と連絡先を明記してください。(住所、電話番号、URL等)</t>
  </si>
  <si>
    <t>ただし、以下の場合は表示の省略を認めます。</t>
  </si>
  <si>
    <t>①一般に広く知られている商品名、商標と当社が判断した場合。</t>
    <phoneticPr fontId="2"/>
  </si>
  <si>
    <t>②広告主の意図を当社が認め、読者を混乱させるおそれがないと判断した場合。</t>
    <phoneticPr fontId="2"/>
  </si>
  <si>
    <t>2.お取扱いできない広告の内容や表現</t>
    <phoneticPr fontId="2"/>
  </si>
  <si>
    <t>(1)総則で掲載を禁じているもの。</t>
  </si>
  <si>
    <t>(2)広告の内容が不明、あいまいなもの。</t>
  </si>
  <si>
    <t>(3)虚偽的なもの。事実や実態を曲げて表示し、誤認させて効果を上げようとするもの。</t>
  </si>
  <si>
    <t>(4)暴力、脅迫、とばく、麻薬使用、売春などの犯罪を示唆、肯定するおそれのあるもの。</t>
  </si>
  <si>
    <t>(5)露骨な性表現、わいせつ、セクシャル・ハラスメントに当たるおそれのあるもの。</t>
  </si>
  <si>
    <t>(6)醜悪、残虐、猟奇的で不快感、恐怖感を与えるおそれのあるもの。</t>
  </si>
  <si>
    <t>(7)青少年の健全な育成を妨げるおそれのあるもの。</t>
  </si>
  <si>
    <t>(8)個人情報の利用、管理等に十分な配慮がなされていないもの。</t>
  </si>
  <si>
    <t>(9)第三者の著作権、商標権、その他知的財産権や肖像権を侵害するおそれのあるもの。</t>
    <phoneticPr fontId="2"/>
  </si>
  <si>
    <t>判断が難しい場合は関係諸機関・団体の指導・協議により決定する場合があります。</t>
  </si>
  <si>
    <t>ご不明な点がございましたら、当社にお問い合わせください。</t>
    <phoneticPr fontId="2"/>
  </si>
  <si>
    <t>2021年5月20日改正</t>
  </si>
  <si>
    <t>(10)その他、当社が妥当でないと判断したもの。可否の理由について、当社は説明する義務を</t>
    <phoneticPr fontId="2"/>
  </si>
  <si>
    <t>負いません。</t>
  </si>
  <si>
    <t>4.広告は、基本的人権を侵害するものであってはならない。他人を誹謗中傷し、または名誉を棄損するおそれのあるもの、プライバシー権を侵害するもの、差別を助長する</t>
    <phoneticPr fontId="2"/>
  </si>
  <si>
    <t>おそれのあるものであってはならない。</t>
    <phoneticPr fontId="2"/>
  </si>
  <si>
    <t>〇選挙に関するもの（ただし衆参両院の選挙運動期間中、選挙管理委員会の「証紙」を</t>
    <rPh sb="1" eb="3">
      <t>センキョ</t>
    </rPh>
    <rPh sb="4" eb="5">
      <t>カン</t>
    </rPh>
    <rPh sb="13" eb="15">
      <t>シュウサン</t>
    </rPh>
    <rPh sb="15" eb="17">
      <t>リョウイン</t>
    </rPh>
    <rPh sb="18" eb="20">
      <t>センキョ</t>
    </rPh>
    <rPh sb="20" eb="22">
      <t>ウンドウ</t>
    </rPh>
    <rPh sb="22" eb="25">
      <t>キカンチュウ</t>
    </rPh>
    <rPh sb="26" eb="28">
      <t>センキョ</t>
    </rPh>
    <rPh sb="28" eb="30">
      <t>カンリ</t>
    </rPh>
    <rPh sb="30" eb="33">
      <t>イインカイ</t>
    </rPh>
    <rPh sb="35" eb="36">
      <t>アカシ</t>
    </rPh>
    <phoneticPr fontId="2"/>
  </si>
  <si>
    <t>　物の名称が記載されているもの。また、支持団体の推薦など事前運動と推量される</t>
    <phoneticPr fontId="2"/>
  </si>
  <si>
    <t xml:space="preserve"> 　</t>
    <phoneticPr fontId="2"/>
  </si>
  <si>
    <t>　もの。尚、判断の難しいものは、発行本社と協議のうえ受け付けるかを決定する</t>
    <phoneticPr fontId="2"/>
  </si>
  <si>
    <t>　貼付したものは別途扱いとする）。選挙運動期間中前でも、立候補が予測されている人</t>
    <phoneticPr fontId="2"/>
  </si>
  <si>
    <t>魁一日市に統一（2021.08）</t>
    <rPh sb="0" eb="1">
      <t>サキガケ</t>
    </rPh>
    <rPh sb="1" eb="4">
      <t>ヒトイチ</t>
    </rPh>
    <rPh sb="5" eb="7">
      <t>トウイツ</t>
    </rPh>
    <phoneticPr fontId="2"/>
  </si>
  <si>
    <t>魁五城目に統一（2021.08）</t>
    <rPh sb="0" eb="1">
      <t>サキガケ</t>
    </rPh>
    <rPh sb="1" eb="4">
      <t>ゴジョウメ</t>
    </rPh>
    <rPh sb="5" eb="7">
      <t>トウイツ</t>
    </rPh>
    <phoneticPr fontId="2"/>
  </si>
  <si>
    <t>読・朝・毎・日</t>
    <rPh sb="0" eb="1">
      <t>ヨ</t>
    </rPh>
    <rPh sb="2" eb="3">
      <t>アサ</t>
    </rPh>
    <rPh sb="4" eb="5">
      <t>マイ</t>
    </rPh>
    <rPh sb="6" eb="7">
      <t>ニチ</t>
    </rPh>
    <phoneticPr fontId="2"/>
  </si>
  <si>
    <t>読・朝・毎・日</t>
    <phoneticPr fontId="2"/>
  </si>
  <si>
    <t>読売西馬音内に統合（2021.08）</t>
    <rPh sb="0" eb="2">
      <t>ヨミウリ</t>
    </rPh>
    <rPh sb="2" eb="6">
      <t>ニシモナイ</t>
    </rPh>
    <rPh sb="7" eb="9">
      <t>トウゴウ</t>
    </rPh>
    <phoneticPr fontId="2"/>
  </si>
  <si>
    <t>廃店・魁大曲北南・仙北へ統合（2021.08）</t>
    <rPh sb="0" eb="2">
      <t>ハイテン</t>
    </rPh>
    <rPh sb="3" eb="4">
      <t>サキガケ</t>
    </rPh>
    <rPh sb="4" eb="6">
      <t>オオマガリ</t>
    </rPh>
    <rPh sb="6" eb="7">
      <t>キタ</t>
    </rPh>
    <rPh sb="7" eb="8">
      <t>ミナミ</t>
    </rPh>
    <rPh sb="9" eb="11">
      <t>センボク</t>
    </rPh>
    <rPh sb="12" eb="14">
      <t>トウゴウ</t>
    </rPh>
    <phoneticPr fontId="2"/>
  </si>
  <si>
    <t>廃店・魁角間川へ統合（2021.08）</t>
    <rPh sb="0" eb="2">
      <t>ハイテン</t>
    </rPh>
    <rPh sb="3" eb="4">
      <t>サキガケ</t>
    </rPh>
    <rPh sb="4" eb="7">
      <t>カクマガワ</t>
    </rPh>
    <rPh sb="8" eb="10">
      <t>トウゴウ</t>
    </rPh>
    <phoneticPr fontId="2"/>
  </si>
  <si>
    <t>美郷町（千畑）と仙北の一部・内小友を含む</t>
    <rPh sb="14" eb="17">
      <t>ウチオトモ</t>
    </rPh>
    <phoneticPr fontId="2"/>
  </si>
  <si>
    <r>
      <rPr>
        <sz val="10"/>
        <rFont val="ＭＳ Ｐゴシック"/>
        <family val="3"/>
        <charset val="128"/>
      </rPr>
      <t>朝・毎・日・産・河</t>
    </r>
    <r>
      <rPr>
        <b/>
        <sz val="10"/>
        <rFont val="ＭＳ Ｐゴシック"/>
        <family val="3"/>
        <charset val="128"/>
      </rPr>
      <t>　</t>
    </r>
    <rPh sb="0" eb="1">
      <t>アサ</t>
    </rPh>
    <rPh sb="2" eb="3">
      <t>マイ</t>
    </rPh>
    <rPh sb="4" eb="5">
      <t>ニチ</t>
    </rPh>
    <rPh sb="6" eb="7">
      <t>サン</t>
    </rPh>
    <rPh sb="8" eb="9">
      <t>カ</t>
    </rPh>
    <phoneticPr fontId="2"/>
  </si>
  <si>
    <t>美郷町（千畑）と仙北の一部を含む</t>
    <rPh sb="11" eb="13">
      <t>イチブ</t>
    </rPh>
    <rPh sb="14" eb="15">
      <t>フク</t>
    </rPh>
    <phoneticPr fontId="2"/>
  </si>
  <si>
    <t>朝・毎・日・産・河　</t>
    <rPh sb="0" eb="1">
      <t>アサ</t>
    </rPh>
    <rPh sb="2" eb="3">
      <t>マイ</t>
    </rPh>
    <rPh sb="4" eb="5">
      <t>ニチ</t>
    </rPh>
    <rPh sb="6" eb="7">
      <t>サン</t>
    </rPh>
    <rPh sb="8" eb="9">
      <t>カ</t>
    </rPh>
    <phoneticPr fontId="2"/>
  </si>
  <si>
    <t>魁松ヶ崎に統合（2021.08）</t>
    <rPh sb="0" eb="1">
      <t>サキガケ</t>
    </rPh>
    <rPh sb="1" eb="4">
      <t>マツガサキ</t>
    </rPh>
    <rPh sb="5" eb="7">
      <t>トウゴウ</t>
    </rPh>
    <phoneticPr fontId="2"/>
  </si>
  <si>
    <r>
      <rPr>
        <sz val="10"/>
        <rFont val="ＭＳ Ｐゴシック"/>
        <family val="3"/>
        <charset val="128"/>
      </rPr>
      <t>朝・日　</t>
    </r>
    <r>
      <rPr>
        <b/>
        <sz val="10"/>
        <rFont val="ＭＳ Ｐゴシック"/>
        <family val="3"/>
        <charset val="128"/>
      </rPr>
      <t>旧仙北町</t>
    </r>
    <rPh sb="0" eb="1">
      <t>アサ</t>
    </rPh>
    <rPh sb="2" eb="3">
      <t>ニチ</t>
    </rPh>
    <rPh sb="4" eb="5">
      <t>キュウ</t>
    </rPh>
    <rPh sb="5" eb="8">
      <t>センボクマチ</t>
    </rPh>
    <phoneticPr fontId="2"/>
  </si>
  <si>
    <t>魁能代南へ統合（2022.02）</t>
    <rPh sb="0" eb="1">
      <t>サキガケ</t>
    </rPh>
    <rPh sb="1" eb="3">
      <t>ノシロ</t>
    </rPh>
    <rPh sb="3" eb="4">
      <t>ミナミ</t>
    </rPh>
    <rPh sb="5" eb="7">
      <t>トウゴウ</t>
    </rPh>
    <phoneticPr fontId="2"/>
  </si>
  <si>
    <t>読売早口へ統合（2022.02）</t>
    <rPh sb="0" eb="2">
      <t>ヨミウリ</t>
    </rPh>
    <rPh sb="2" eb="4">
      <t>ハヤグチ</t>
    </rPh>
    <rPh sb="5" eb="7">
      <t>トウゴウ</t>
    </rPh>
    <phoneticPr fontId="2"/>
  </si>
  <si>
    <t>二ツ井</t>
    <phoneticPr fontId="2"/>
  </si>
  <si>
    <t>魁大滝に統合（2022.02）</t>
    <rPh sb="0" eb="1">
      <t>サキガケ</t>
    </rPh>
    <rPh sb="1" eb="3">
      <t>オオタキ</t>
    </rPh>
    <rPh sb="4" eb="6">
      <t>トウゴウ</t>
    </rPh>
    <phoneticPr fontId="2"/>
  </si>
  <si>
    <t>花岡</t>
    <phoneticPr fontId="2"/>
  </si>
  <si>
    <t>鹿角郡</t>
    <rPh sb="0" eb="3">
      <t>カヅノグン</t>
    </rPh>
    <phoneticPr fontId="2"/>
  </si>
  <si>
    <t>大滝</t>
    <phoneticPr fontId="2"/>
  </si>
  <si>
    <t>早口</t>
    <phoneticPr fontId="2"/>
  </si>
  <si>
    <t>早口</t>
    <rPh sb="0" eb="2">
      <t>ハヤグチ</t>
    </rPh>
    <phoneticPr fontId="2"/>
  </si>
  <si>
    <r>
      <t>産</t>
    </r>
    <r>
      <rPr>
        <b/>
        <sz val="10"/>
        <rFont val="ＭＳ Ｐゴシック"/>
        <family val="3"/>
        <charset val="128"/>
      </rPr>
      <t>　旧田代町</t>
    </r>
    <r>
      <rPr>
        <sz val="10"/>
        <rFont val="ＭＳ Ｐゴシック"/>
        <family val="3"/>
        <charset val="128"/>
      </rPr>
      <t>　　　　</t>
    </r>
    <rPh sb="0" eb="1">
      <t>サン</t>
    </rPh>
    <rPh sb="2" eb="3">
      <t>キュウ</t>
    </rPh>
    <rPh sb="3" eb="6">
      <t>タシロマチ</t>
    </rPh>
    <phoneticPr fontId="2"/>
  </si>
  <si>
    <t>廃店　魁大滝へ統合（2022.02）</t>
    <rPh sb="0" eb="2">
      <t>ハイテン</t>
    </rPh>
    <rPh sb="3" eb="4">
      <t>サキガケ</t>
    </rPh>
    <rPh sb="4" eb="6">
      <t>オオタキ</t>
    </rPh>
    <rPh sb="7" eb="9">
      <t>トウゴウ</t>
    </rPh>
    <phoneticPr fontId="2"/>
  </si>
  <si>
    <t>廃店　魁大滝に統合（2022.02）</t>
    <rPh sb="0" eb="2">
      <t>ハイテン</t>
    </rPh>
    <rPh sb="3" eb="4">
      <t>サキガケ</t>
    </rPh>
    <rPh sb="4" eb="6">
      <t>オオタキ</t>
    </rPh>
    <rPh sb="7" eb="9">
      <t>トウゴウ</t>
    </rPh>
    <phoneticPr fontId="2"/>
  </si>
  <si>
    <r>
      <rPr>
        <sz val="10"/>
        <rFont val="ＭＳ Ｐゴシック"/>
        <family val="3"/>
        <charset val="128"/>
      </rPr>
      <t>朝・毎・日・産　</t>
    </r>
    <r>
      <rPr>
        <b/>
        <sz val="10"/>
        <rFont val="ＭＳ Ｐゴシック"/>
        <family val="3"/>
        <charset val="128"/>
      </rPr>
      <t>旧協和町</t>
    </r>
    <rPh sb="0" eb="1">
      <t>アサ</t>
    </rPh>
    <rPh sb="2" eb="3">
      <t>マイ</t>
    </rPh>
    <rPh sb="4" eb="5">
      <t>ニチ</t>
    </rPh>
    <rPh sb="6" eb="7">
      <t>サン</t>
    </rPh>
    <rPh sb="8" eb="9">
      <t>キュウ</t>
    </rPh>
    <rPh sb="9" eb="12">
      <t>キョウワマチ</t>
    </rPh>
    <phoneticPr fontId="2"/>
  </si>
  <si>
    <t>名称変更（読売新聞へ）　（2022.11）</t>
    <rPh sb="0" eb="2">
      <t>メイショウ</t>
    </rPh>
    <rPh sb="2" eb="4">
      <t>ヘンコウ</t>
    </rPh>
    <rPh sb="5" eb="7">
      <t>ヨミウリ</t>
    </rPh>
    <rPh sb="7" eb="9">
      <t>シンブン</t>
    </rPh>
    <phoneticPr fontId="2"/>
  </si>
  <si>
    <t>藤里</t>
    <rPh sb="0" eb="2">
      <t>フジサト</t>
    </rPh>
    <phoneticPr fontId="2"/>
  </si>
  <si>
    <t>旧二ツ井町</t>
    <phoneticPr fontId="2"/>
  </si>
  <si>
    <t>廃店・朝日南部へ統合（2023.02）</t>
    <rPh sb="0" eb="2">
      <t>ハイテン</t>
    </rPh>
    <rPh sb="3" eb="5">
      <t>アサヒ</t>
    </rPh>
    <rPh sb="5" eb="7">
      <t>ナンブ</t>
    </rPh>
    <rPh sb="8" eb="10">
      <t>トウゴウ</t>
    </rPh>
    <phoneticPr fontId="2"/>
  </si>
  <si>
    <t>廃店・魁神宮寺へ統合（2023.02）</t>
    <rPh sb="0" eb="2">
      <t>ハイテン</t>
    </rPh>
    <rPh sb="3" eb="4">
      <t>サキガケ</t>
    </rPh>
    <rPh sb="4" eb="7">
      <t>ジングウジ</t>
    </rPh>
    <rPh sb="8" eb="10">
      <t>トウゴウ</t>
    </rPh>
    <phoneticPr fontId="2"/>
  </si>
  <si>
    <t>魁大曲南へ統合（2023.02）</t>
    <rPh sb="0" eb="1">
      <t>サキガケ</t>
    </rPh>
    <rPh sb="1" eb="3">
      <t>オオマガリ</t>
    </rPh>
    <rPh sb="3" eb="4">
      <t>ミナミ</t>
    </rPh>
    <rPh sb="5" eb="7">
      <t>トウゴウ</t>
    </rPh>
    <phoneticPr fontId="2"/>
  </si>
  <si>
    <t>四ツ屋</t>
    <phoneticPr fontId="2"/>
  </si>
  <si>
    <t>太田</t>
    <phoneticPr fontId="2"/>
  </si>
  <si>
    <t>中仙</t>
    <phoneticPr fontId="2"/>
  </si>
  <si>
    <t>仙北</t>
    <phoneticPr fontId="2"/>
  </si>
  <si>
    <r>
      <rPr>
        <sz val="10"/>
        <rFont val="ＭＳ Ｐゴシック"/>
        <family val="3"/>
        <charset val="128"/>
      </rPr>
      <t>朝・毎・産　</t>
    </r>
    <r>
      <rPr>
        <b/>
        <sz val="10"/>
        <rFont val="ＭＳ Ｐゴシック"/>
        <family val="3"/>
        <charset val="128"/>
      </rPr>
      <t>旧神岡町　旧南外村</t>
    </r>
    <r>
      <rPr>
        <sz val="10"/>
        <rFont val="ＭＳ Ｐゴシック"/>
        <family val="3"/>
        <charset val="128"/>
      </rPr>
      <t>(朝・毎・産)</t>
    </r>
    <rPh sb="0" eb="1">
      <t>アサ</t>
    </rPh>
    <rPh sb="2" eb="3">
      <t>マイ</t>
    </rPh>
    <rPh sb="4" eb="5">
      <t>サン</t>
    </rPh>
    <rPh sb="6" eb="7">
      <t>キュウ</t>
    </rPh>
    <rPh sb="7" eb="10">
      <t>カミオカマチ</t>
    </rPh>
    <rPh sb="11" eb="12">
      <t>キュウ</t>
    </rPh>
    <rPh sb="12" eb="14">
      <t>ナンガイ</t>
    </rPh>
    <rPh sb="14" eb="15">
      <t>ムラ</t>
    </rPh>
    <rPh sb="16" eb="17">
      <t>アサ</t>
    </rPh>
    <rPh sb="18" eb="19">
      <t>マイ</t>
    </rPh>
    <rPh sb="20" eb="21">
      <t>サン</t>
    </rPh>
    <phoneticPr fontId="2"/>
  </si>
  <si>
    <r>
      <t>毎・日・産　　</t>
    </r>
    <r>
      <rPr>
        <b/>
        <sz val="10"/>
        <rFont val="ＭＳ Ｐゴシック"/>
        <family val="3"/>
        <charset val="128"/>
      </rPr>
      <t>旧河辺町を含む</t>
    </r>
    <rPh sb="0" eb="1">
      <t>マイ</t>
    </rPh>
    <rPh sb="2" eb="3">
      <t>ニチ</t>
    </rPh>
    <rPh sb="4" eb="5">
      <t>サン</t>
    </rPh>
    <rPh sb="7" eb="8">
      <t>キュウ</t>
    </rPh>
    <rPh sb="8" eb="11">
      <t>カワベマチ</t>
    </rPh>
    <rPh sb="12" eb="13">
      <t>フク</t>
    </rPh>
    <phoneticPr fontId="2"/>
  </si>
  <si>
    <r>
      <rPr>
        <sz val="10"/>
        <rFont val="ＭＳ Ｐゴシック"/>
        <family val="3"/>
        <charset val="128"/>
      </rPr>
      <t>朝・毎・日・産　</t>
    </r>
    <r>
      <rPr>
        <b/>
        <sz val="10"/>
        <rFont val="ＭＳ Ｐゴシック"/>
        <family val="3"/>
        <charset val="128"/>
      </rPr>
      <t>旧雄和町</t>
    </r>
    <rPh sb="0" eb="1">
      <t>アサ</t>
    </rPh>
    <rPh sb="2" eb="3">
      <t>マイ</t>
    </rPh>
    <rPh sb="4" eb="5">
      <t>ニチ</t>
    </rPh>
    <rPh sb="6" eb="7">
      <t>サン</t>
    </rPh>
    <rPh sb="8" eb="9">
      <t>キュウ</t>
    </rPh>
    <rPh sb="9" eb="12">
      <t>ユウワマチ</t>
    </rPh>
    <phoneticPr fontId="2"/>
  </si>
  <si>
    <r>
      <t>朝・毎・産　　　</t>
    </r>
    <r>
      <rPr>
        <b/>
        <sz val="10"/>
        <rFont val="ＭＳ Ｐゴシック"/>
        <family val="3"/>
        <charset val="128"/>
      </rPr>
      <t>旧由利町</t>
    </r>
    <rPh sb="0" eb="1">
      <t>アサ</t>
    </rPh>
    <rPh sb="2" eb="3">
      <t>マイ</t>
    </rPh>
    <rPh sb="4" eb="5">
      <t>サン</t>
    </rPh>
    <rPh sb="8" eb="9">
      <t>キュウ</t>
    </rPh>
    <rPh sb="9" eb="11">
      <t>ユリ</t>
    </rPh>
    <rPh sb="11" eb="12">
      <t>マチ</t>
    </rPh>
    <phoneticPr fontId="2"/>
  </si>
  <si>
    <t>廃店、魁能代南・西へ統合（2023.08）</t>
    <rPh sb="0" eb="2">
      <t>ハイテン</t>
    </rPh>
    <rPh sb="3" eb="4">
      <t>サキガケ</t>
    </rPh>
    <rPh sb="4" eb="6">
      <t>ノシロ</t>
    </rPh>
    <rPh sb="6" eb="7">
      <t>ミナミ</t>
    </rPh>
    <rPh sb="8" eb="9">
      <t>ニシ</t>
    </rPh>
    <rPh sb="10" eb="12">
      <t>トウゴウ</t>
    </rPh>
    <phoneticPr fontId="2"/>
  </si>
  <si>
    <r>
      <t>朝・毎・日・産　</t>
    </r>
    <r>
      <rPr>
        <b/>
        <sz val="10"/>
        <rFont val="ＭＳ Ｐゴシック"/>
        <family val="3"/>
        <charset val="128"/>
      </rPr>
      <t>常盤地区</t>
    </r>
    <rPh sb="0" eb="1">
      <t>アサ</t>
    </rPh>
    <rPh sb="2" eb="3">
      <t>マイ</t>
    </rPh>
    <rPh sb="4" eb="5">
      <t>ニチ</t>
    </rPh>
    <phoneticPr fontId="2"/>
  </si>
  <si>
    <t>朝・日・産</t>
    <rPh sb="0" eb="1">
      <t>アサ</t>
    </rPh>
    <rPh sb="2" eb="3">
      <t>ニチ</t>
    </rPh>
    <phoneticPr fontId="2"/>
  </si>
  <si>
    <t>廃店　朝日大館中央に統合（2023.12）</t>
    <rPh sb="0" eb="2">
      <t>ハイテン</t>
    </rPh>
    <rPh sb="3" eb="5">
      <t>アサヒ</t>
    </rPh>
    <rPh sb="5" eb="7">
      <t>オオダテ</t>
    </rPh>
    <rPh sb="7" eb="9">
      <t>チュウオウ</t>
    </rPh>
    <rPh sb="10" eb="12">
      <t>トウゴウ</t>
    </rPh>
    <phoneticPr fontId="2"/>
  </si>
  <si>
    <t>北鹿秋田中央</t>
    <rPh sb="0" eb="1">
      <t>ホク</t>
    </rPh>
    <rPh sb="1" eb="2">
      <t>ロク</t>
    </rPh>
    <rPh sb="2" eb="4">
      <t>アキタ</t>
    </rPh>
    <rPh sb="4" eb="6">
      <t>チュウオウ</t>
    </rPh>
    <phoneticPr fontId="2"/>
  </si>
  <si>
    <t>廃店　魁大館・大館北、北鹿秋田中央・大館南・大館北へ統合（2023.12）</t>
    <rPh sb="0" eb="2">
      <t>ハイテン</t>
    </rPh>
    <rPh sb="3" eb="4">
      <t>サキガケ</t>
    </rPh>
    <rPh sb="4" eb="6">
      <t>オオダテ</t>
    </rPh>
    <rPh sb="7" eb="9">
      <t>オオダテ</t>
    </rPh>
    <rPh sb="9" eb="10">
      <t>キタ</t>
    </rPh>
    <rPh sb="11" eb="13">
      <t>ホクロク</t>
    </rPh>
    <rPh sb="13" eb="15">
      <t>アキタ</t>
    </rPh>
    <rPh sb="15" eb="17">
      <t>チュウオウ</t>
    </rPh>
    <rPh sb="18" eb="20">
      <t>オオダテ</t>
    </rPh>
    <rPh sb="20" eb="21">
      <t>ミナミ</t>
    </rPh>
    <rPh sb="22" eb="24">
      <t>オオダテ</t>
    </rPh>
    <rPh sb="24" eb="25">
      <t>キタ</t>
    </rPh>
    <rPh sb="26" eb="28">
      <t>トウゴウ</t>
    </rPh>
    <phoneticPr fontId="2"/>
  </si>
  <si>
    <t>朝・毎・産・河</t>
    <rPh sb="0" eb="1">
      <t>アサ</t>
    </rPh>
    <rPh sb="2" eb="3">
      <t>マイ</t>
    </rPh>
    <rPh sb="4" eb="5">
      <t>サン</t>
    </rPh>
    <rPh sb="6" eb="7">
      <t>カ</t>
    </rPh>
    <phoneticPr fontId="2"/>
  </si>
  <si>
    <r>
      <rPr>
        <sz val="10"/>
        <rFont val="ＭＳ Ｐゴシック"/>
        <family val="3"/>
        <charset val="128"/>
      </rPr>
      <t>朝・毎・産　</t>
    </r>
    <r>
      <rPr>
        <b/>
        <sz val="10"/>
        <rFont val="ＭＳ Ｐゴシック"/>
        <family val="3"/>
        <charset val="128"/>
      </rPr>
      <t>大雄の一部を含む</t>
    </r>
    <rPh sb="0" eb="1">
      <t>アサ</t>
    </rPh>
    <rPh sb="2" eb="3">
      <t>マイ</t>
    </rPh>
    <rPh sb="4" eb="5">
      <t>サン</t>
    </rPh>
    <rPh sb="6" eb="8">
      <t>タイオ</t>
    </rPh>
    <rPh sb="9" eb="11">
      <t>イチブ</t>
    </rPh>
    <rPh sb="12" eb="13">
      <t>フク</t>
    </rPh>
    <phoneticPr fontId="2"/>
  </si>
  <si>
    <r>
      <rPr>
        <sz val="10"/>
        <rFont val="ＭＳ Ｐゴシック"/>
        <family val="3"/>
        <charset val="128"/>
      </rPr>
      <t>朝・毎・産・河　</t>
    </r>
    <r>
      <rPr>
        <b/>
        <sz val="10"/>
        <color indexed="10"/>
        <rFont val="ＭＳ Ｐゴシック"/>
        <family val="3"/>
        <charset val="128"/>
      </rPr>
      <t>地区指定不可</t>
    </r>
    <rPh sb="0" eb="1">
      <t>アサ</t>
    </rPh>
    <rPh sb="2" eb="3">
      <t>マイ</t>
    </rPh>
    <rPh sb="4" eb="5">
      <t>サン</t>
    </rPh>
    <rPh sb="6" eb="7">
      <t>カ</t>
    </rPh>
    <rPh sb="8" eb="10">
      <t>チク</t>
    </rPh>
    <rPh sb="10" eb="12">
      <t>シテイ</t>
    </rPh>
    <rPh sb="12" eb="14">
      <t>フカ</t>
    </rPh>
    <phoneticPr fontId="2"/>
  </si>
  <si>
    <t>2024年　新聞休刊日予定表</t>
    <rPh sb="4" eb="5">
      <t>ネン</t>
    </rPh>
    <rPh sb="6" eb="8">
      <t>シンブン</t>
    </rPh>
    <rPh sb="8" eb="11">
      <t>キュウカンビ</t>
    </rPh>
    <rPh sb="11" eb="13">
      <t>ヨテイ</t>
    </rPh>
    <rPh sb="13" eb="14">
      <t>ヒョウ</t>
    </rPh>
    <phoneticPr fontId="2"/>
  </si>
  <si>
    <t>中央紙・北鹿</t>
    <rPh sb="0" eb="3">
      <t>チュウオウシ</t>
    </rPh>
    <rPh sb="4" eb="6">
      <t>ホクロク</t>
    </rPh>
    <phoneticPr fontId="2"/>
  </si>
  <si>
    <t>平鹿と大雄のそれぞれ一部を含む</t>
    <rPh sb="0" eb="2">
      <t>ヒラカ</t>
    </rPh>
    <rPh sb="3" eb="5">
      <t>ダイユウ</t>
    </rPh>
    <rPh sb="10" eb="12">
      <t>イチブ</t>
    </rPh>
    <rPh sb="13" eb="14">
      <t>フク</t>
    </rPh>
    <phoneticPr fontId="2"/>
  </si>
  <si>
    <t>廃店　魁横手東西南北へ統合（2024.02）</t>
    <rPh sb="0" eb="2">
      <t>ハイテン</t>
    </rPh>
    <rPh sb="3" eb="4">
      <t>サキガケ</t>
    </rPh>
    <rPh sb="4" eb="6">
      <t>ヨコテ</t>
    </rPh>
    <rPh sb="6" eb="8">
      <t>トウザイ</t>
    </rPh>
    <rPh sb="8" eb="10">
      <t>ナンボク</t>
    </rPh>
    <rPh sb="11" eb="13">
      <t>トウゴウ</t>
    </rPh>
    <phoneticPr fontId="2"/>
  </si>
  <si>
    <t>廃店　読売大館・大館駅前に統合（2023.12）</t>
    <rPh sb="0" eb="2">
      <t>ハイテン</t>
    </rPh>
    <rPh sb="3" eb="5">
      <t>ヨミウリ</t>
    </rPh>
    <rPh sb="8" eb="10">
      <t>オオダテ</t>
    </rPh>
    <rPh sb="10" eb="12">
      <t>エキマエ</t>
    </rPh>
    <phoneticPr fontId="2"/>
  </si>
  <si>
    <r>
      <t>朝・毎・日・産　　</t>
    </r>
    <r>
      <rPr>
        <b/>
        <sz val="10"/>
        <rFont val="ＭＳ Ｐゴシック"/>
        <family val="3"/>
        <charset val="128"/>
      </rPr>
      <t>旧田代町</t>
    </r>
    <rPh sb="0" eb="1">
      <t>アサ</t>
    </rPh>
    <rPh sb="2" eb="3">
      <t>マイ</t>
    </rPh>
    <rPh sb="4" eb="5">
      <t>ニチ</t>
    </rPh>
    <rPh sb="6" eb="7">
      <t>サン</t>
    </rPh>
    <rPh sb="9" eb="10">
      <t>キュウ</t>
    </rPh>
    <rPh sb="10" eb="13">
      <t>タシロマチ</t>
    </rPh>
    <phoneticPr fontId="2"/>
  </si>
  <si>
    <t>2024年　 2月　1日現在</t>
    <rPh sb="4" eb="5">
      <t>ネン</t>
    </rPh>
    <rPh sb="8" eb="9">
      <t>ガツ</t>
    </rPh>
    <rPh sb="11" eb="12">
      <t>ニチ</t>
    </rPh>
    <rPh sb="12" eb="14">
      <t>ゲンザイ</t>
    </rPh>
    <phoneticPr fontId="2"/>
  </si>
  <si>
    <t>2024.04.01現在</t>
    <rPh sb="10" eb="12">
      <t>ゲンザイ</t>
    </rPh>
    <phoneticPr fontId="2"/>
  </si>
  <si>
    <t>2024.04.01改訂</t>
    <rPh sb="10" eb="12">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</si>
</sst>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Red]#,##0"/>
    <numFmt numFmtId="179" formatCode="m&quot;月&quot;d&quot;日&quot;\(aaa\)&quot;朝&quot;&quot;刊&quot;"/>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20"/>
      <name val="ＭＳ Ｐゴシック"/>
      <family val="3"/>
      <charset val="128"/>
    </font>
    <font>
      <sz val="8"/>
      <name val="ＭＳ Ｐゴシック"/>
      <family val="3"/>
      <charset val="128"/>
    </font>
    <font>
      <sz val="20"/>
      <name val="ＭＳ Ｐゴシック"/>
      <family val="3"/>
      <charset val="128"/>
    </font>
    <font>
      <sz val="15"/>
      <name val="ＭＳ Ｐゴシック"/>
      <family val="3"/>
      <charset val="128"/>
    </font>
    <font>
      <b/>
      <u/>
      <sz val="22"/>
      <name val="ＭＳ Ｐゴシック"/>
      <family val="3"/>
      <charset val="128"/>
    </font>
    <font>
      <sz val="22"/>
      <name val="ＭＳ Ｐゴシック"/>
      <family val="3"/>
      <charset val="128"/>
    </font>
    <font>
      <u/>
      <sz val="22"/>
      <name val="ＭＳ Ｐゴシック"/>
      <family val="3"/>
      <charset val="128"/>
    </font>
    <font>
      <u/>
      <sz val="14"/>
      <name val="ＭＳ Ｐゴシック"/>
      <family val="3"/>
      <charset val="128"/>
    </font>
    <font>
      <sz val="14"/>
      <color indexed="10"/>
      <name val="ＭＳ Ｐゴシック"/>
      <family val="3"/>
      <charset val="128"/>
    </font>
    <font>
      <sz val="12"/>
      <name val="ＭＳ Ｐゴシック"/>
      <family val="3"/>
      <charset val="128"/>
    </font>
    <font>
      <sz val="1"/>
      <name val="ＭＳ Ｐゴシック"/>
      <family val="3"/>
      <charset val="128"/>
    </font>
    <font>
      <b/>
      <sz val="22"/>
      <name val="ＭＳ Ｐゴシック"/>
      <family val="3"/>
      <charset val="128"/>
    </font>
    <font>
      <b/>
      <sz val="12"/>
      <name val="ＭＳ Ｐゴシック"/>
      <family val="3"/>
      <charset val="128"/>
    </font>
    <font>
      <sz val="13"/>
      <name val="ＭＳ Ｐゴシック"/>
      <family val="3"/>
      <charset val="128"/>
    </font>
    <font>
      <b/>
      <sz val="14"/>
      <name val="ＭＳ Ｐゴシック"/>
      <family val="3"/>
      <charset val="128"/>
    </font>
    <font>
      <sz val="9"/>
      <name val="ＭＳ Ｐゴシック"/>
      <family val="3"/>
      <charset val="128"/>
    </font>
    <font>
      <sz val="11"/>
      <name val="ＭＳ Ｐゴシック"/>
      <family val="3"/>
      <charset val="128"/>
    </font>
    <font>
      <u/>
      <sz val="13"/>
      <name val="ＭＳ Ｐゴシック"/>
      <family val="3"/>
      <charset val="128"/>
    </font>
    <font>
      <b/>
      <sz val="18"/>
      <name val="ＭＳ Ｐゴシック"/>
      <family val="3"/>
      <charset val="128"/>
    </font>
    <font>
      <b/>
      <sz val="10"/>
      <name val="ＭＳ Ｐゴシック"/>
      <family val="3"/>
      <charset val="128"/>
    </font>
    <font>
      <sz val="10"/>
      <name val="ＭＳ Ｐゴシック"/>
      <family val="3"/>
      <charset val="128"/>
    </font>
    <font>
      <b/>
      <sz val="9"/>
      <name val="ＭＳ Ｐゴシック"/>
      <family val="3"/>
      <charset val="128"/>
    </font>
    <font>
      <b/>
      <sz val="11"/>
      <name val="ＭＳ Ｐゴシック"/>
      <family val="3"/>
      <charset val="128"/>
    </font>
    <font>
      <b/>
      <sz val="10"/>
      <color indexed="10"/>
      <name val="ＭＳ Ｐゴシック"/>
      <family val="3"/>
      <charset val="128"/>
    </font>
    <font>
      <sz val="24"/>
      <name val="ＭＳ Ｐゴシック"/>
      <family val="3"/>
      <charset val="128"/>
    </font>
    <font>
      <b/>
      <sz val="24"/>
      <name val="ＭＳ Ｐゴシック"/>
      <family val="3"/>
      <charset val="128"/>
    </font>
    <font>
      <sz val="16"/>
      <name val="ＭＳ Ｐゴシック"/>
      <family val="3"/>
      <charset val="128"/>
    </font>
    <font>
      <b/>
      <sz val="16"/>
      <name val="ＭＳ Ｐゴシック"/>
      <family val="3"/>
      <charset val="128"/>
    </font>
    <font>
      <b/>
      <sz val="11"/>
      <name val="ＭＳ Ｐ明朝"/>
      <family val="1"/>
      <charset val="128"/>
    </font>
    <font>
      <b/>
      <sz val="11"/>
      <color indexed="10"/>
      <name val="ＭＳ Ｐゴシック"/>
      <family val="3"/>
      <charset val="128"/>
    </font>
    <font>
      <b/>
      <sz val="8"/>
      <color indexed="10"/>
      <name val="ＭＳ Ｐゴシック"/>
      <family val="3"/>
      <charset val="128"/>
    </font>
    <font>
      <sz val="11.5"/>
      <name val="ＭＳ Ｐゴシック"/>
      <family val="3"/>
      <charset val="128"/>
    </font>
    <font>
      <sz val="18"/>
      <name val="ＭＳ Ｐゴシック"/>
      <family val="3"/>
      <charset val="128"/>
    </font>
    <font>
      <sz val="12"/>
      <name val="ＭＳ 明朝"/>
      <family val="1"/>
      <charset val="128"/>
    </font>
    <font>
      <b/>
      <sz val="16"/>
      <name val="ＭＳ ゴシック"/>
      <family val="3"/>
      <charset val="128"/>
    </font>
    <font>
      <b/>
      <sz val="16"/>
      <color indexed="8"/>
      <name val="ＭＳ ゴシック"/>
      <family val="3"/>
      <charset val="128"/>
    </font>
    <font>
      <sz val="11"/>
      <color indexed="10"/>
      <name val="ＭＳ Ｐゴシック"/>
      <family val="3"/>
      <charset val="128"/>
    </font>
    <font>
      <b/>
      <sz val="28"/>
      <name val="ＭＳ Ｐゴシック"/>
      <family val="3"/>
      <charset val="128"/>
    </font>
    <font>
      <b/>
      <sz val="14"/>
      <color indexed="9"/>
      <name val="ＭＳ Ｐゴシック"/>
      <family val="3"/>
      <charset val="128"/>
    </font>
    <font>
      <b/>
      <sz val="8"/>
      <name val="ＭＳ Ｐゴシック"/>
      <family val="3"/>
      <charset val="128"/>
    </font>
    <font>
      <sz val="11"/>
      <color theme="1"/>
      <name val="ＭＳ Ｐゴシック"/>
      <family val="3"/>
      <charset val="128"/>
      <scheme val="minor"/>
    </font>
    <font>
      <sz val="20"/>
      <color theme="1"/>
      <name val="ＭＳ Ｐゴシック"/>
      <family val="3"/>
      <charset val="128"/>
      <scheme val="major"/>
    </font>
    <font>
      <sz val="12"/>
      <color theme="1"/>
      <name val="ＭＳ Ｐゴシック"/>
      <family val="3"/>
      <charset val="128"/>
      <scheme val="major"/>
    </font>
    <font>
      <b/>
      <sz val="12"/>
      <color theme="1"/>
      <name val="ＭＳ Ｐゴシック"/>
      <family val="3"/>
      <charset val="128"/>
      <scheme val="major"/>
    </font>
    <font>
      <b/>
      <sz val="11"/>
      <color theme="1"/>
      <name val="ＭＳ Ｐゴシック"/>
      <family val="3"/>
      <charset val="128"/>
      <scheme val="major"/>
    </font>
    <font>
      <b/>
      <sz val="11"/>
      <color rgb="FFFF0000"/>
      <name val="ＭＳ Ｐゴシック"/>
      <family val="3"/>
      <charset val="128"/>
    </font>
    <font>
      <sz val="13"/>
      <color rgb="FFFF0000"/>
      <name val="ＭＳ Ｐゴシック"/>
      <family val="3"/>
      <charset val="128"/>
    </font>
    <font>
      <b/>
      <sz val="12"/>
      <color rgb="FFFF0000"/>
      <name val="ＭＳ Ｐゴシック"/>
      <family val="3"/>
      <charset val="128"/>
    </font>
    <font>
      <b/>
      <sz val="10"/>
      <color rgb="FFFF0000"/>
      <name val="ＭＳ Ｐゴシック"/>
      <family val="3"/>
      <charset val="128"/>
    </font>
  </fonts>
  <fills count="6">
    <fill>
      <patternFill patternType="none"/>
    </fill>
    <fill>
      <patternFill patternType="gray125"/>
    </fill>
    <fill>
      <patternFill patternType="gray0625"/>
    </fill>
    <fill>
      <patternFill patternType="solid">
        <fgColor indexed="8"/>
        <bgColor indexed="64"/>
      </patternFill>
    </fill>
    <fill>
      <patternFill patternType="gray0625">
        <bgColor theme="0"/>
      </patternFill>
    </fill>
    <fill>
      <patternFill patternType="solid">
        <fgColor theme="8" tint="0.59999389629810485"/>
        <bgColor indexed="64"/>
      </patternFill>
    </fill>
  </fills>
  <borders count="103">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thin">
        <color indexed="64"/>
      </right>
      <top/>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bottom/>
      <diagonal/>
    </border>
    <border>
      <left/>
      <right style="double">
        <color indexed="64"/>
      </right>
      <top/>
      <bottom style="thin">
        <color indexed="64"/>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style="medium">
        <color indexed="64"/>
      </left>
      <right style="double">
        <color indexed="64"/>
      </right>
      <top style="medium">
        <color indexed="64"/>
      </top>
      <bottom style="thin">
        <color indexed="64"/>
      </bottom>
      <diagonal/>
    </border>
    <border>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diagonal/>
    </border>
    <border>
      <left style="medium">
        <color indexed="64"/>
      </left>
      <right style="double">
        <color indexed="64"/>
      </right>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8">
    <xf numFmtId="0" fontId="0" fillId="0" borderId="0"/>
    <xf numFmtId="38" fontId="1" fillId="0" borderId="0" applyFont="0" applyFill="0" applyBorder="0" applyAlignment="0" applyProtection="0"/>
    <xf numFmtId="38" fontId="20" fillId="0" borderId="0" applyFont="0" applyFill="0" applyBorder="0" applyAlignment="0" applyProtection="0"/>
    <xf numFmtId="0" fontId="20" fillId="0" borderId="0">
      <alignment vertical="center"/>
    </xf>
    <xf numFmtId="0" fontId="44" fillId="0" borderId="0">
      <alignment vertical="center"/>
    </xf>
    <xf numFmtId="0" fontId="20" fillId="0" borderId="0">
      <alignment vertical="center"/>
    </xf>
    <xf numFmtId="0" fontId="37" fillId="0" borderId="0"/>
    <xf numFmtId="0" fontId="37" fillId="0" borderId="0"/>
  </cellStyleXfs>
  <cellXfs count="581">
    <xf numFmtId="0" fontId="0" fillId="0" borderId="0" xfId="0"/>
    <xf numFmtId="0" fontId="0" fillId="0" borderId="1" xfId="0" applyBorder="1"/>
    <xf numFmtId="0" fontId="0" fillId="0" borderId="0" xfId="0" applyAlignment="1">
      <alignment horizontal="distributed"/>
    </xf>
    <xf numFmtId="0" fontId="5" fillId="0" borderId="0" xfId="0" applyFont="1" applyAlignment="1">
      <alignment horizontal="distributed"/>
    </xf>
    <xf numFmtId="38" fontId="8" fillId="0" borderId="0" xfId="1" applyFont="1" applyBorder="1" applyAlignment="1" applyProtection="1">
      <alignment horizontal="centerContinuous" shrinkToFit="1"/>
      <protection locked="0"/>
    </xf>
    <xf numFmtId="38" fontId="4" fillId="0" borderId="0" xfId="1" applyFont="1" applyBorder="1" applyAlignment="1" applyProtection="1">
      <alignment horizontal="centerContinuous" shrinkToFit="1"/>
      <protection locked="0"/>
    </xf>
    <xf numFmtId="38" fontId="0" fillId="0" borderId="0" xfId="1" applyFont="1" applyBorder="1" applyAlignment="1" applyProtection="1">
      <alignment horizontal="center" shrinkToFit="1"/>
      <protection locked="0"/>
    </xf>
    <xf numFmtId="38" fontId="0" fillId="0" borderId="2" xfId="1" applyFont="1" applyBorder="1" applyAlignment="1" applyProtection="1">
      <alignment horizontal="center" shrinkToFit="1"/>
      <protection locked="0"/>
    </xf>
    <xf numFmtId="38" fontId="7" fillId="0" borderId="3" xfId="1" applyFont="1" applyBorder="1" applyAlignment="1" applyProtection="1">
      <alignment horizontal="distributed" shrinkToFit="1"/>
      <protection locked="0"/>
    </xf>
    <xf numFmtId="38" fontId="7" fillId="0" borderId="4" xfId="1" applyFont="1" applyBorder="1" applyAlignment="1" applyProtection="1">
      <alignment horizontal="distributed" shrinkToFit="1"/>
      <protection locked="0"/>
    </xf>
    <xf numFmtId="38" fontId="0" fillId="0" borderId="0" xfId="1" applyFont="1" applyAlignment="1" applyProtection="1">
      <alignment shrinkToFit="1"/>
      <protection locked="0"/>
    </xf>
    <xf numFmtId="38" fontId="1" fillId="0" borderId="0" xfId="1" applyFont="1" applyAlignment="1" applyProtection="1">
      <alignment shrinkToFit="1"/>
      <protection locked="0"/>
    </xf>
    <xf numFmtId="38" fontId="3" fillId="0" borderId="5" xfId="1" applyFont="1" applyBorder="1" applyAlignment="1" applyProtection="1">
      <alignment shrinkToFit="1"/>
      <protection locked="0"/>
    </xf>
    <xf numFmtId="38" fontId="3" fillId="0" borderId="6" xfId="1" applyFont="1" applyBorder="1" applyAlignment="1" applyProtection="1">
      <alignment horizontal="center" shrinkToFit="1"/>
      <protection locked="0"/>
    </xf>
    <xf numFmtId="38" fontId="3" fillId="0" borderId="3" xfId="1" applyFont="1" applyBorder="1" applyAlignment="1" applyProtection="1">
      <alignment horizontal="distributed" shrinkToFit="1"/>
      <protection locked="0"/>
    </xf>
    <xf numFmtId="38" fontId="3" fillId="0" borderId="7" xfId="1" applyFont="1" applyBorder="1" applyAlignment="1" applyProtection="1">
      <alignment shrinkToFit="1"/>
      <protection locked="0"/>
    </xf>
    <xf numFmtId="38" fontId="3" fillId="0" borderId="8" xfId="1" applyFont="1" applyBorder="1" applyAlignment="1" applyProtection="1">
      <alignment horizontal="center" shrinkToFit="1"/>
      <protection locked="0"/>
    </xf>
    <xf numFmtId="38" fontId="3" fillId="0" borderId="3" xfId="1" applyFont="1" applyBorder="1" applyAlignment="1" applyProtection="1">
      <alignment shrinkToFit="1"/>
      <protection locked="0"/>
    </xf>
    <xf numFmtId="38" fontId="3" fillId="0" borderId="9" xfId="1" applyFont="1" applyBorder="1" applyAlignment="1" applyProtection="1">
      <alignment shrinkToFit="1"/>
      <protection locked="0"/>
    </xf>
    <xf numFmtId="38" fontId="3" fillId="0" borderId="8" xfId="1" applyFont="1" applyBorder="1" applyAlignment="1" applyProtection="1">
      <alignment shrinkToFit="1"/>
      <protection locked="0"/>
    </xf>
    <xf numFmtId="38" fontId="3" fillId="0" borderId="9" xfId="1" applyFont="1" applyBorder="1" applyAlignment="1" applyProtection="1">
      <alignment horizontal="distributed" shrinkToFit="1"/>
      <protection locked="0"/>
    </xf>
    <xf numFmtId="38" fontId="3" fillId="0" borderId="0" xfId="1" applyFont="1" applyAlignment="1" applyProtection="1">
      <alignment shrinkToFit="1"/>
      <protection locked="0"/>
    </xf>
    <xf numFmtId="38" fontId="3" fillId="0" borderId="0" xfId="1" applyFont="1" applyBorder="1" applyAlignment="1" applyProtection="1">
      <alignment horizontal="distributed" shrinkToFit="1"/>
      <protection locked="0"/>
    </xf>
    <xf numFmtId="38" fontId="11" fillId="0" borderId="0" xfId="1" applyFont="1" applyBorder="1" applyAlignment="1" applyProtection="1">
      <alignment horizontal="centerContinuous" shrinkToFit="1"/>
      <protection locked="0"/>
    </xf>
    <xf numFmtId="38" fontId="3" fillId="0" borderId="0" xfId="1" applyFont="1" applyBorder="1" applyAlignment="1" applyProtection="1">
      <alignment horizontal="center" shrinkToFit="1"/>
      <protection locked="0"/>
    </xf>
    <xf numFmtId="38" fontId="3" fillId="0" borderId="2" xfId="1" applyFont="1" applyBorder="1" applyAlignment="1" applyProtection="1">
      <alignment horizontal="center" shrinkToFit="1"/>
      <protection locked="0"/>
    </xf>
    <xf numFmtId="38" fontId="3" fillId="0" borderId="10" xfId="1" applyFont="1" applyBorder="1" applyAlignment="1" applyProtection="1">
      <alignment horizontal="center" shrinkToFit="1"/>
      <protection locked="0"/>
    </xf>
    <xf numFmtId="38" fontId="3" fillId="0" borderId="5" xfId="1" applyFont="1" applyBorder="1" applyAlignment="1" applyProtection="1">
      <alignment vertical="center" shrinkToFit="1"/>
      <protection locked="0"/>
    </xf>
    <xf numFmtId="38" fontId="0" fillId="0" borderId="0" xfId="1" applyFont="1"/>
    <xf numFmtId="38" fontId="0" fillId="0" borderId="1" xfId="1" applyFont="1" applyBorder="1"/>
    <xf numFmtId="38" fontId="0" fillId="0" borderId="0" xfId="1" applyFont="1" applyBorder="1" applyAlignment="1">
      <alignment horizontal="distributed"/>
    </xf>
    <xf numFmtId="38" fontId="0" fillId="0" borderId="0" xfId="1" applyFont="1" applyBorder="1"/>
    <xf numFmtId="0" fontId="13" fillId="0" borderId="0" xfId="0" applyFont="1"/>
    <xf numFmtId="38" fontId="14" fillId="0" borderId="2" xfId="1" applyFont="1" applyBorder="1" applyAlignment="1" applyProtection="1">
      <alignment horizontal="center" shrinkToFit="1"/>
      <protection locked="0"/>
    </xf>
    <xf numFmtId="38" fontId="8" fillId="0" borderId="0" xfId="1" applyFont="1" applyBorder="1" applyAlignment="1" applyProtection="1">
      <alignment horizontal="right" shrinkToFit="1"/>
      <protection locked="0"/>
    </xf>
    <xf numFmtId="176" fontId="8" fillId="0" borderId="2" xfId="1" applyNumberFormat="1" applyFont="1" applyBorder="1" applyAlignment="1" applyProtection="1">
      <alignment horizontal="left" shrinkToFit="1"/>
      <protection locked="0"/>
    </xf>
    <xf numFmtId="38" fontId="12" fillId="0" borderId="11" xfId="1" applyFont="1" applyBorder="1" applyAlignment="1" applyProtection="1">
      <alignment horizontal="center" shrinkToFit="1"/>
      <protection locked="0"/>
    </xf>
    <xf numFmtId="38" fontId="3" fillId="0" borderId="7" xfId="1" applyFont="1" applyBorder="1" applyAlignment="1" applyProtection="1">
      <alignment horizontal="center" shrinkToFit="1"/>
      <protection locked="0"/>
    </xf>
    <xf numFmtId="38" fontId="0" fillId="0" borderId="6" xfId="1" applyFont="1" applyBorder="1"/>
    <xf numFmtId="38" fontId="0" fillId="0" borderId="10" xfId="1" applyFont="1" applyBorder="1"/>
    <xf numFmtId="38" fontId="3" fillId="0" borderId="6" xfId="1" applyFont="1" applyBorder="1" applyAlignment="1" applyProtection="1">
      <alignment shrinkToFit="1"/>
      <protection locked="0"/>
    </xf>
    <xf numFmtId="0" fontId="0" fillId="0" borderId="6" xfId="0" applyBorder="1"/>
    <xf numFmtId="38" fontId="13" fillId="0" borderId="3" xfId="1" applyFont="1" applyBorder="1" applyAlignment="1" applyProtection="1">
      <alignment horizontal="distributed" shrinkToFit="1"/>
      <protection locked="0"/>
    </xf>
    <xf numFmtId="38" fontId="13" fillId="0" borderId="6" xfId="1" applyFont="1" applyBorder="1" applyAlignment="1" applyProtection="1">
      <alignment horizontal="center" vertical="center" shrinkToFit="1"/>
      <protection locked="0"/>
    </xf>
    <xf numFmtId="38" fontId="13" fillId="0" borderId="3" xfId="1" applyFont="1" applyBorder="1" applyAlignment="1" applyProtection="1">
      <alignment horizontal="distributed" vertical="center" shrinkToFit="1"/>
      <protection locked="0"/>
    </xf>
    <xf numFmtId="38" fontId="13" fillId="0" borderId="12" xfId="1" applyFont="1" applyBorder="1" applyAlignment="1" applyProtection="1">
      <alignment horizontal="distributed" vertical="center" shrinkToFit="1"/>
      <protection locked="0"/>
    </xf>
    <xf numFmtId="38" fontId="13" fillId="0" borderId="13" xfId="1" applyFont="1" applyBorder="1" applyAlignment="1" applyProtection="1">
      <alignment horizontal="distributed" vertical="center" shrinkToFit="1"/>
      <protection locked="0"/>
    </xf>
    <xf numFmtId="38" fontId="13" fillId="0" borderId="6" xfId="1" applyFont="1" applyBorder="1" applyAlignment="1" applyProtection="1">
      <alignment horizontal="distributed" vertical="center" shrinkToFit="1"/>
      <protection locked="0"/>
    </xf>
    <xf numFmtId="38" fontId="13" fillId="0" borderId="11" xfId="1" applyFont="1" applyBorder="1" applyAlignment="1" applyProtection="1">
      <alignment horizontal="distributed" vertical="center" shrinkToFit="1"/>
      <protection locked="0"/>
    </xf>
    <xf numFmtId="38" fontId="13" fillId="0" borderId="14" xfId="1" applyFont="1" applyBorder="1" applyAlignment="1" applyProtection="1">
      <alignment horizontal="distributed" vertical="center" shrinkToFit="1"/>
      <protection locked="0"/>
    </xf>
    <xf numFmtId="38" fontId="13" fillId="0" borderId="15" xfId="1" applyFont="1" applyBorder="1" applyAlignment="1" applyProtection="1">
      <alignment horizontal="distributed" vertical="center" shrinkToFit="1"/>
      <protection locked="0"/>
    </xf>
    <xf numFmtId="38" fontId="13" fillId="0" borderId="14" xfId="1" applyFont="1" applyBorder="1" applyAlignment="1" applyProtection="1">
      <alignment vertical="center" shrinkToFit="1"/>
      <protection locked="0"/>
    </xf>
    <xf numFmtId="38" fontId="13" fillId="0" borderId="6" xfId="1" applyFont="1" applyBorder="1" applyAlignment="1" applyProtection="1">
      <alignment horizontal="center" shrinkToFit="1"/>
      <protection locked="0"/>
    </xf>
    <xf numFmtId="38" fontId="13" fillId="0" borderId="6" xfId="1" applyFont="1" applyBorder="1" applyAlignment="1" applyProtection="1">
      <alignment vertical="center" shrinkToFit="1"/>
      <protection locked="0"/>
    </xf>
    <xf numFmtId="38" fontId="13" fillId="0" borderId="16" xfId="1" applyFont="1" applyBorder="1" applyAlignment="1" applyProtection="1">
      <alignment horizontal="distributed" vertical="center" shrinkToFit="1"/>
      <protection locked="0"/>
    </xf>
    <xf numFmtId="38" fontId="13" fillId="0" borderId="15" xfId="1" applyFont="1" applyBorder="1" applyAlignment="1" applyProtection="1">
      <alignment vertical="center" shrinkToFit="1"/>
      <protection locked="0"/>
    </xf>
    <xf numFmtId="38" fontId="13" fillId="0" borderId="8" xfId="1" applyFont="1" applyBorder="1" applyAlignment="1" applyProtection="1">
      <alignment shrinkToFit="1"/>
      <protection locked="0"/>
    </xf>
    <xf numFmtId="38" fontId="13" fillId="0" borderId="9" xfId="1" applyFont="1" applyBorder="1" applyAlignment="1" applyProtection="1">
      <alignment shrinkToFit="1"/>
      <protection locked="0"/>
    </xf>
    <xf numFmtId="38" fontId="13" fillId="0" borderId="9" xfId="1" applyFont="1" applyBorder="1" applyAlignment="1" applyProtection="1">
      <alignment horizontal="distributed" shrinkToFit="1"/>
      <protection locked="0"/>
    </xf>
    <xf numFmtId="38" fontId="13" fillId="0" borderId="0" xfId="1" applyFont="1" applyAlignment="1" applyProtection="1">
      <alignment shrinkToFit="1"/>
      <protection locked="0"/>
    </xf>
    <xf numFmtId="38" fontId="13" fillId="0" borderId="0" xfId="1" applyFont="1" applyBorder="1" applyAlignment="1" applyProtection="1">
      <alignment horizontal="distributed" shrinkToFit="1"/>
      <protection locked="0"/>
    </xf>
    <xf numFmtId="38" fontId="17" fillId="0" borderId="13" xfId="1" applyFont="1" applyBorder="1" applyAlignment="1" applyProtection="1">
      <alignment horizontal="right" vertical="center" shrinkToFit="1"/>
      <protection locked="0"/>
    </xf>
    <xf numFmtId="38" fontId="17" fillId="0" borderId="5" xfId="1" applyFont="1" applyBorder="1" applyAlignment="1" applyProtection="1">
      <alignment vertical="center" shrinkToFit="1"/>
      <protection locked="0"/>
    </xf>
    <xf numFmtId="38" fontId="17" fillId="0" borderId="17" xfId="1" applyFont="1" applyBorder="1" applyAlignment="1" applyProtection="1">
      <alignment horizontal="right" vertical="center" shrinkToFit="1"/>
      <protection locked="0"/>
    </xf>
    <xf numFmtId="38" fontId="17" fillId="0" borderId="7" xfId="1" applyFont="1" applyBorder="1" applyAlignment="1" applyProtection="1">
      <alignment vertical="center" shrinkToFit="1"/>
      <protection locked="0"/>
    </xf>
    <xf numFmtId="38" fontId="17" fillId="0" borderId="18" xfId="1" applyFont="1" applyBorder="1" applyAlignment="1" applyProtection="1">
      <alignment horizontal="right" vertical="center" shrinkToFit="1"/>
      <protection locked="0"/>
    </xf>
    <xf numFmtId="38" fontId="17" fillId="0" borderId="13" xfId="1" applyFont="1" applyBorder="1" applyAlignment="1" applyProtection="1">
      <alignment horizontal="right" vertical="center" shrinkToFit="1"/>
    </xf>
    <xf numFmtId="38" fontId="17" fillId="0" borderId="10" xfId="1" applyFont="1" applyBorder="1" applyAlignment="1" applyProtection="1">
      <alignment vertical="center" shrinkToFit="1"/>
      <protection locked="0"/>
    </xf>
    <xf numFmtId="38" fontId="17" fillId="0" borderId="19" xfId="1" applyFont="1" applyBorder="1" applyAlignment="1" applyProtection="1">
      <alignment horizontal="right" vertical="center" shrinkToFit="1"/>
      <protection locked="0"/>
    </xf>
    <xf numFmtId="38" fontId="17" fillId="0" borderId="20" xfId="1" applyFont="1" applyBorder="1" applyAlignment="1" applyProtection="1">
      <alignment horizontal="right" vertical="center" shrinkToFit="1"/>
      <protection locked="0"/>
    </xf>
    <xf numFmtId="38" fontId="17" fillId="0" borderId="13" xfId="1" applyFont="1" applyBorder="1" applyAlignment="1" applyProtection="1">
      <alignment horizontal="right" vertical="center"/>
      <protection locked="0"/>
    </xf>
    <xf numFmtId="38" fontId="17" fillId="0" borderId="14" xfId="1" applyFont="1" applyBorder="1" applyAlignment="1" applyProtection="1">
      <alignment vertical="center" shrinkToFit="1"/>
      <protection locked="0"/>
    </xf>
    <xf numFmtId="38" fontId="17" fillId="0" borderId="7" xfId="1" applyFont="1" applyBorder="1" applyAlignment="1" applyProtection="1">
      <alignment horizontal="distributed" vertical="center" shrinkToFit="1"/>
      <protection locked="0"/>
    </xf>
    <xf numFmtId="38" fontId="0" fillId="0" borderId="0" xfId="1" applyFont="1" applyAlignment="1">
      <alignment vertical="center"/>
    </xf>
    <xf numFmtId="38" fontId="13" fillId="0" borderId="12" xfId="1" applyFont="1" applyBorder="1" applyAlignment="1" applyProtection="1">
      <alignment horizontal="distributed" shrinkToFit="1"/>
      <protection locked="0"/>
    </xf>
    <xf numFmtId="38" fontId="13" fillId="0" borderId="3" xfId="1" applyFont="1" applyBorder="1" applyAlignment="1" applyProtection="1">
      <alignment horizontal="center" shrinkToFit="1"/>
      <protection locked="0"/>
    </xf>
    <xf numFmtId="38" fontId="13" fillId="0" borderId="3" xfId="1" applyFont="1" applyBorder="1" applyAlignment="1" applyProtection="1">
      <alignment shrinkToFit="1"/>
      <protection locked="0"/>
    </xf>
    <xf numFmtId="38" fontId="13" fillId="0" borderId="16" xfId="1" applyFont="1" applyBorder="1" applyAlignment="1" applyProtection="1">
      <alignment horizontal="distributed" shrinkToFit="1"/>
      <protection locked="0"/>
    </xf>
    <xf numFmtId="38" fontId="13" fillId="0" borderId="16" xfId="1" applyFont="1" applyBorder="1"/>
    <xf numFmtId="38" fontId="13" fillId="0" borderId="21" xfId="1" applyFont="1" applyBorder="1" applyAlignment="1" applyProtection="1">
      <alignment horizontal="distributed" shrinkToFit="1"/>
      <protection locked="0"/>
    </xf>
    <xf numFmtId="38" fontId="13" fillId="0" borderId="3" xfId="1" applyFont="1" applyBorder="1"/>
    <xf numFmtId="38" fontId="13" fillId="0" borderId="9" xfId="1" applyFont="1" applyBorder="1"/>
    <xf numFmtId="38" fontId="13" fillId="0" borderId="2" xfId="1" applyFont="1" applyBorder="1"/>
    <xf numFmtId="38" fontId="13" fillId="0" borderId="0" xfId="1" applyFont="1"/>
    <xf numFmtId="38" fontId="13" fillId="0" borderId="14" xfId="1" applyFont="1" applyBorder="1" applyAlignment="1" applyProtection="1">
      <alignment horizontal="distributed" shrinkToFit="1"/>
      <protection locked="0"/>
    </xf>
    <xf numFmtId="38" fontId="13" fillId="0" borderId="15" xfId="1" applyFont="1" applyBorder="1" applyAlignment="1" applyProtection="1">
      <alignment horizontal="distributed" shrinkToFit="1"/>
      <protection locked="0"/>
    </xf>
    <xf numFmtId="38" fontId="13" fillId="0" borderId="15" xfId="1" applyFont="1" applyBorder="1" applyAlignment="1" applyProtection="1">
      <alignment shrinkToFit="1"/>
      <protection locked="0"/>
    </xf>
    <xf numFmtId="38" fontId="13" fillId="0" borderId="14" xfId="1" applyFont="1" applyBorder="1" applyAlignment="1" applyProtection="1">
      <alignment shrinkToFit="1"/>
      <protection locked="0"/>
    </xf>
    <xf numFmtId="38" fontId="13" fillId="0" borderId="1" xfId="1" applyFont="1" applyFill="1" applyBorder="1" applyAlignment="1" applyProtection="1">
      <alignment horizontal="distributed" shrinkToFit="1"/>
      <protection locked="0"/>
    </xf>
    <xf numFmtId="38" fontId="13" fillId="0" borderId="16" xfId="1" applyFont="1" applyFill="1" applyBorder="1" applyAlignment="1" applyProtection="1">
      <alignment horizontal="distributed" shrinkToFit="1"/>
      <protection locked="0"/>
    </xf>
    <xf numFmtId="38" fontId="13" fillId="0" borderId="16" xfId="1" applyFont="1" applyBorder="1" applyAlignment="1" applyProtection="1">
      <alignment shrinkToFit="1"/>
      <protection locked="0"/>
    </xf>
    <xf numFmtId="38" fontId="13" fillId="0" borderId="12" xfId="1" applyFont="1" applyBorder="1" applyAlignment="1" applyProtection="1">
      <alignment shrinkToFit="1"/>
      <protection locked="0"/>
    </xf>
    <xf numFmtId="0" fontId="13" fillId="0" borderId="16" xfId="0" applyFont="1" applyBorder="1"/>
    <xf numFmtId="38" fontId="13" fillId="0" borderId="9" xfId="1" applyFont="1" applyBorder="1" applyAlignment="1" applyProtection="1">
      <alignment horizontal="center" shrinkToFit="1"/>
      <protection locked="0"/>
    </xf>
    <xf numFmtId="38" fontId="13" fillId="0" borderId="19" xfId="1" applyFont="1" applyBorder="1" applyAlignment="1" applyProtection="1">
      <alignment horizontal="center" vertical="center"/>
      <protection locked="0"/>
    </xf>
    <xf numFmtId="38" fontId="13" fillId="0" borderId="21" xfId="1" applyFont="1" applyBorder="1" applyAlignment="1" applyProtection="1">
      <alignment horizontal="center" vertical="center"/>
      <protection locked="0"/>
    </xf>
    <xf numFmtId="38" fontId="13" fillId="0" borderId="22" xfId="1" applyFont="1" applyBorder="1" applyAlignment="1" applyProtection="1">
      <alignment horizontal="center" vertical="center"/>
      <protection locked="0"/>
    </xf>
    <xf numFmtId="38" fontId="13" fillId="0" borderId="23" xfId="1" applyFont="1" applyBorder="1" applyAlignment="1" applyProtection="1">
      <alignment horizontal="center" shrinkToFit="1"/>
      <protection locked="0"/>
    </xf>
    <xf numFmtId="38" fontId="13" fillId="0" borderId="8" xfId="1" applyFont="1" applyBorder="1" applyAlignment="1" applyProtection="1">
      <alignment horizontal="distributed" shrinkToFit="1"/>
      <protection locked="0"/>
    </xf>
    <xf numFmtId="38" fontId="13" fillId="0" borderId="16" xfId="1" applyFont="1" applyBorder="1" applyAlignment="1" applyProtection="1">
      <alignment horizontal="center" shrinkToFit="1"/>
      <protection locked="0"/>
    </xf>
    <xf numFmtId="38" fontId="13" fillId="0" borderId="23" xfId="1" applyFont="1" applyBorder="1" applyAlignment="1" applyProtection="1">
      <alignment shrinkToFit="1"/>
      <protection locked="0"/>
    </xf>
    <xf numFmtId="38" fontId="13" fillId="0" borderId="16" xfId="1" applyFont="1" applyBorder="1" applyAlignment="1" applyProtection="1">
      <alignment horizontal="left" shrinkToFit="1"/>
      <protection locked="0"/>
    </xf>
    <xf numFmtId="38" fontId="13" fillId="0" borderId="23" xfId="1" applyFont="1" applyBorder="1" applyAlignment="1" applyProtection="1">
      <alignment horizontal="left" shrinkToFit="1"/>
      <protection locked="0"/>
    </xf>
    <xf numFmtId="38" fontId="15" fillId="0" borderId="0" xfId="1" applyFont="1" applyBorder="1" applyAlignment="1" applyProtection="1">
      <alignment horizontal="center" shrinkToFit="1"/>
      <protection locked="0"/>
    </xf>
    <xf numFmtId="38" fontId="13" fillId="0" borderId="16" xfId="1" applyFont="1" applyBorder="1" applyAlignment="1" applyProtection="1">
      <alignment shrinkToFit="1"/>
    </xf>
    <xf numFmtId="38" fontId="19" fillId="0" borderId="3" xfId="1" applyFont="1" applyBorder="1" applyAlignment="1" applyProtection="1">
      <alignment horizontal="center" vertical="center" wrapText="1" shrinkToFit="1"/>
      <protection locked="0"/>
    </xf>
    <xf numFmtId="38" fontId="17" fillId="0" borderId="13" xfId="1" applyFont="1" applyBorder="1" applyAlignment="1" applyProtection="1">
      <alignment vertical="center" shrinkToFit="1"/>
      <protection locked="0"/>
    </xf>
    <xf numFmtId="38" fontId="17" fillId="0" borderId="13" xfId="1" applyFont="1" applyBorder="1" applyAlignment="1" applyProtection="1">
      <alignment shrinkToFit="1"/>
      <protection locked="0"/>
    </xf>
    <xf numFmtId="38" fontId="17" fillId="0" borderId="10" xfId="1" applyFont="1" applyBorder="1" applyAlignment="1" applyProtection="1">
      <alignment shrinkToFit="1"/>
      <protection locked="0"/>
    </xf>
    <xf numFmtId="38" fontId="17" fillId="0" borderId="5" xfId="1" applyFont="1" applyBorder="1" applyAlignment="1" applyProtection="1">
      <alignment shrinkToFit="1"/>
      <protection locked="0"/>
    </xf>
    <xf numFmtId="38" fontId="17" fillId="0" borderId="13" xfId="1" applyFont="1" applyBorder="1" applyAlignment="1" applyProtection="1">
      <alignment shrinkToFit="1"/>
    </xf>
    <xf numFmtId="38" fontId="17" fillId="0" borderId="13" xfId="1" applyFont="1" applyBorder="1"/>
    <xf numFmtId="38" fontId="17" fillId="0" borderId="5" xfId="1" applyFont="1" applyBorder="1"/>
    <xf numFmtId="38" fontId="17" fillId="0" borderId="18" xfId="1" applyFont="1" applyBorder="1" applyAlignment="1" applyProtection="1">
      <alignment shrinkToFit="1"/>
      <protection locked="0"/>
    </xf>
    <xf numFmtId="38" fontId="17" fillId="0" borderId="7" xfId="1" applyFont="1" applyBorder="1" applyAlignment="1" applyProtection="1">
      <alignment shrinkToFit="1"/>
      <protection locked="0"/>
    </xf>
    <xf numFmtId="38" fontId="17" fillId="0" borderId="4" xfId="1" applyFont="1" applyBorder="1" applyAlignment="1" applyProtection="1">
      <alignment shrinkToFit="1"/>
      <protection locked="0"/>
    </xf>
    <xf numFmtId="38" fontId="17" fillId="0" borderId="9" xfId="1" applyFont="1" applyBorder="1"/>
    <xf numFmtId="38" fontId="17" fillId="0" borderId="20" xfId="1" applyFont="1" applyBorder="1" applyAlignment="1" applyProtection="1">
      <alignment shrinkToFit="1"/>
      <protection locked="0"/>
    </xf>
    <xf numFmtId="38" fontId="17" fillId="0" borderId="24" xfId="1" applyFont="1" applyBorder="1" applyAlignment="1" applyProtection="1">
      <alignment shrinkToFit="1"/>
      <protection locked="0"/>
    </xf>
    <xf numFmtId="38" fontId="17" fillId="0" borderId="4" xfId="1" applyFont="1" applyBorder="1"/>
    <xf numFmtId="38" fontId="17" fillId="0" borderId="2" xfId="1" applyFont="1" applyBorder="1"/>
    <xf numFmtId="38" fontId="17" fillId="0" borderId="25" xfId="1" applyFont="1" applyBorder="1" applyAlignment="1" applyProtection="1">
      <alignment shrinkToFit="1"/>
      <protection locked="0"/>
    </xf>
    <xf numFmtId="38" fontId="17" fillId="0" borderId="0" xfId="1" applyFont="1"/>
    <xf numFmtId="38" fontId="17" fillId="0" borderId="13" xfId="1" applyFont="1" applyBorder="1" applyAlignment="1" applyProtection="1">
      <alignment horizontal="distributed" shrinkToFit="1"/>
      <protection locked="0"/>
    </xf>
    <xf numFmtId="38" fontId="17" fillId="0" borderId="13" xfId="1" applyFont="1" applyBorder="1" applyAlignment="1" applyProtection="1">
      <alignment horizontal="center" shrinkToFit="1"/>
      <protection locked="0"/>
    </xf>
    <xf numFmtId="38" fontId="17" fillId="0" borderId="4" xfId="1" applyFont="1" applyBorder="1" applyAlignment="1" applyProtection="1">
      <alignment horizontal="distributed" shrinkToFit="1"/>
      <protection locked="0"/>
    </xf>
    <xf numFmtId="38" fontId="17" fillId="0" borderId="4" xfId="1" applyFont="1" applyBorder="1" applyAlignment="1" applyProtection="1">
      <alignment shrinkToFit="1"/>
    </xf>
    <xf numFmtId="38" fontId="17" fillId="0" borderId="9" xfId="1" applyFont="1" applyBorder="1" applyAlignment="1" applyProtection="1">
      <alignment shrinkToFit="1"/>
      <protection locked="0"/>
    </xf>
    <xf numFmtId="38" fontId="21" fillId="0" borderId="13" xfId="1" applyFont="1" applyBorder="1" applyAlignment="1" applyProtection="1">
      <alignment horizontal="right" shrinkToFit="1"/>
    </xf>
    <xf numFmtId="38" fontId="21" fillId="0" borderId="5" xfId="1" applyFont="1" applyBorder="1" applyAlignment="1" applyProtection="1">
      <alignment horizontal="right" shrinkToFit="1"/>
    </xf>
    <xf numFmtId="38" fontId="17" fillId="0" borderId="7" xfId="1" applyFont="1" applyBorder="1" applyAlignment="1" applyProtection="1">
      <alignment vertical="center"/>
      <protection locked="0"/>
    </xf>
    <xf numFmtId="38" fontId="17" fillId="0" borderId="5" xfId="1" applyFont="1" applyBorder="1" applyAlignment="1" applyProtection="1">
      <alignment vertical="center"/>
      <protection locked="0"/>
    </xf>
    <xf numFmtId="38" fontId="17" fillId="0" borderId="10" xfId="1" applyFont="1" applyBorder="1" applyAlignment="1" applyProtection="1">
      <alignment vertical="center"/>
      <protection locked="0"/>
    </xf>
    <xf numFmtId="38" fontId="17" fillId="0" borderId="24" xfId="1" applyFont="1" applyBorder="1" applyAlignment="1" applyProtection="1">
      <alignment horizontal="center" shrinkToFit="1"/>
      <protection locked="0"/>
    </xf>
    <xf numFmtId="38" fontId="17" fillId="0" borderId="10" xfId="1" applyFont="1" applyBorder="1" applyAlignment="1" applyProtection="1">
      <alignment horizontal="center" shrinkToFit="1"/>
      <protection locked="0"/>
    </xf>
    <xf numFmtId="38" fontId="17" fillId="0" borderId="12" xfId="1" applyFont="1" applyBorder="1" applyAlignment="1" applyProtection="1">
      <alignment shrinkToFit="1"/>
      <protection locked="0"/>
    </xf>
    <xf numFmtId="38" fontId="17" fillId="0" borderId="2" xfId="1" applyFont="1" applyBorder="1" applyAlignment="1" applyProtection="1">
      <alignment shrinkToFit="1"/>
      <protection locked="0"/>
    </xf>
    <xf numFmtId="38" fontId="17" fillId="0" borderId="26" xfId="1" applyFont="1" applyBorder="1" applyAlignment="1" applyProtection="1">
      <alignment horizontal="center" shrinkToFit="1"/>
      <protection locked="0"/>
    </xf>
    <xf numFmtId="38" fontId="17" fillId="0" borderId="6" xfId="1" applyFont="1" applyBorder="1" applyAlignment="1" applyProtection="1">
      <alignment horizontal="center" shrinkToFit="1"/>
      <protection locked="0"/>
    </xf>
    <xf numFmtId="38" fontId="17" fillId="0" borderId="13" xfId="1" applyFont="1" applyBorder="1" applyAlignment="1" applyProtection="1">
      <alignment horizontal="right" shrinkToFit="1"/>
      <protection locked="0"/>
    </xf>
    <xf numFmtId="38" fontId="21" fillId="0" borderId="25" xfId="1" applyFont="1" applyBorder="1" applyAlignment="1" applyProtection="1">
      <alignment horizontal="right" shrinkToFit="1"/>
    </xf>
    <xf numFmtId="38" fontId="17" fillId="0" borderId="5" xfId="1" applyFont="1" applyBorder="1" applyAlignment="1" applyProtection="1">
      <alignment horizontal="center" shrinkToFit="1"/>
      <protection locked="0"/>
    </xf>
    <xf numFmtId="38" fontId="17" fillId="0" borderId="27" xfId="1" applyFont="1" applyBorder="1" applyAlignment="1" applyProtection="1">
      <alignment horizontal="right" vertical="center" shrinkToFit="1"/>
      <protection locked="0"/>
    </xf>
    <xf numFmtId="38" fontId="17" fillId="0" borderId="12" xfId="1" applyFont="1" applyBorder="1" applyAlignment="1" applyProtection="1">
      <alignment horizontal="right" vertical="center" shrinkToFit="1"/>
      <protection locked="0"/>
    </xf>
    <xf numFmtId="38" fontId="13" fillId="0" borderId="9" xfId="1" applyFont="1" applyBorder="1" applyAlignment="1" applyProtection="1">
      <alignment horizontal="distributed" vertical="center" shrinkToFit="1"/>
      <protection locked="0"/>
    </xf>
    <xf numFmtId="38" fontId="13" fillId="0" borderId="19" xfId="1" applyFont="1" applyBorder="1" applyAlignment="1" applyProtection="1">
      <alignment horizontal="distributed" vertical="center" shrinkToFit="1"/>
      <protection locked="0"/>
    </xf>
    <xf numFmtId="38" fontId="17" fillId="0" borderId="27" xfId="1" applyFont="1" applyBorder="1" applyAlignment="1" applyProtection="1">
      <alignment shrinkToFit="1"/>
      <protection locked="0"/>
    </xf>
    <xf numFmtId="38" fontId="13" fillId="0" borderId="3" xfId="1" applyFont="1" applyFill="1" applyBorder="1" applyAlignment="1" applyProtection="1">
      <alignment horizontal="distributed" shrinkToFit="1"/>
      <protection locked="0"/>
    </xf>
    <xf numFmtId="38" fontId="17" fillId="0" borderId="13" xfId="1" applyFont="1" applyFill="1" applyBorder="1" applyAlignment="1" applyProtection="1">
      <alignment shrinkToFit="1"/>
      <protection locked="0"/>
    </xf>
    <xf numFmtId="38" fontId="13" fillId="0" borderId="19" xfId="1" applyFont="1" applyBorder="1" applyAlignment="1" applyProtection="1">
      <alignment horizontal="distributed" shrinkToFit="1"/>
      <protection locked="0"/>
    </xf>
    <xf numFmtId="38" fontId="13" fillId="0" borderId="12" xfId="1" applyFont="1" applyFill="1" applyBorder="1" applyAlignment="1" applyProtection="1">
      <alignment horizontal="distributed" shrinkToFit="1"/>
      <protection locked="0"/>
    </xf>
    <xf numFmtId="38" fontId="17" fillId="0" borderId="13" xfId="1" applyFont="1" applyFill="1" applyBorder="1" applyAlignment="1" applyProtection="1">
      <alignment horizontal="right" shrinkToFit="1"/>
      <protection locked="0"/>
    </xf>
    <xf numFmtId="38" fontId="17" fillId="0" borderId="25" xfId="1" applyFont="1" applyBorder="1" applyAlignment="1" applyProtection="1">
      <alignment vertical="center" shrinkToFit="1"/>
      <protection locked="0"/>
    </xf>
    <xf numFmtId="38" fontId="17" fillId="0" borderId="4" xfId="1" applyFont="1" applyBorder="1" applyAlignment="1" applyProtection="1">
      <alignment horizontal="right" vertical="center" shrinkToFit="1"/>
      <protection locked="0"/>
    </xf>
    <xf numFmtId="38" fontId="17" fillId="0" borderId="20" xfId="1" applyFont="1" applyBorder="1" applyAlignment="1" applyProtection="1">
      <alignment vertical="center" shrinkToFit="1"/>
      <protection locked="0"/>
    </xf>
    <xf numFmtId="38" fontId="17" fillId="0" borderId="4" xfId="1" applyFont="1" applyBorder="1" applyAlignment="1" applyProtection="1">
      <alignment vertical="center" shrinkToFit="1"/>
      <protection locked="0"/>
    </xf>
    <xf numFmtId="0" fontId="20" fillId="0" borderId="0" xfId="3">
      <alignment vertical="center"/>
    </xf>
    <xf numFmtId="0" fontId="18" fillId="0" borderId="0" xfId="3" applyFont="1">
      <alignment vertical="center"/>
    </xf>
    <xf numFmtId="0" fontId="16" fillId="0" borderId="28" xfId="3" applyFont="1" applyBorder="1" applyAlignment="1">
      <alignment horizontal="center" vertical="center"/>
    </xf>
    <xf numFmtId="0" fontId="16" fillId="0" borderId="29" xfId="3" applyFont="1" applyBorder="1" applyAlignment="1">
      <alignment horizontal="center" vertical="center"/>
    </xf>
    <xf numFmtId="0" fontId="20" fillId="0" borderId="30" xfId="3" applyBorder="1" applyAlignment="1">
      <alignment horizontal="center" vertical="center"/>
    </xf>
    <xf numFmtId="0" fontId="20" fillId="0" borderId="31" xfId="3" applyBorder="1" applyAlignment="1">
      <alignment horizontal="center" vertical="center"/>
    </xf>
    <xf numFmtId="0" fontId="20" fillId="0" borderId="32" xfId="3" applyBorder="1" applyAlignment="1">
      <alignment horizontal="center" vertical="center"/>
    </xf>
    <xf numFmtId="0" fontId="20" fillId="0" borderId="30" xfId="3" applyBorder="1" applyAlignment="1">
      <alignment horizontal="distributed" vertical="center"/>
    </xf>
    <xf numFmtId="0" fontId="23" fillId="0" borderId="31" xfId="3" applyFont="1" applyBorder="1">
      <alignment vertical="center"/>
    </xf>
    <xf numFmtId="0" fontId="20" fillId="0" borderId="4" xfId="3" applyBorder="1" applyAlignment="1">
      <alignment horizontal="distributed" vertical="center"/>
    </xf>
    <xf numFmtId="0" fontId="24" fillId="0" borderId="31" xfId="3" applyFont="1" applyBorder="1">
      <alignment vertical="center"/>
    </xf>
    <xf numFmtId="0" fontId="24" fillId="0" borderId="32" xfId="3" applyFont="1" applyBorder="1">
      <alignment vertical="center"/>
    </xf>
    <xf numFmtId="0" fontId="24" fillId="0" borderId="33" xfId="3" applyFont="1" applyBorder="1">
      <alignment vertical="center"/>
    </xf>
    <xf numFmtId="0" fontId="20" fillId="0" borderId="34" xfId="3" applyBorder="1" applyAlignment="1">
      <alignment horizontal="distributed" vertical="center"/>
    </xf>
    <xf numFmtId="0" fontId="20" fillId="0" borderId="35" xfId="3" applyBorder="1" applyAlignment="1">
      <alignment horizontal="distributed" vertical="center"/>
    </xf>
    <xf numFmtId="0" fontId="23" fillId="0" borderId="29" xfId="3" applyFont="1" applyBorder="1">
      <alignment vertical="center"/>
    </xf>
    <xf numFmtId="0" fontId="20" fillId="0" borderId="30" xfId="3" applyBorder="1" applyAlignment="1">
      <alignment vertical="center" wrapText="1" shrinkToFit="1"/>
    </xf>
    <xf numFmtId="0" fontId="24" fillId="0" borderId="29" xfId="3" applyFont="1" applyBorder="1">
      <alignment vertical="center"/>
    </xf>
    <xf numFmtId="0" fontId="24" fillId="0" borderId="3" xfId="3" applyFont="1" applyBorder="1">
      <alignment vertical="center"/>
    </xf>
    <xf numFmtId="0" fontId="20" fillId="0" borderId="28" xfId="3" applyBorder="1" applyAlignment="1">
      <alignment vertical="center" wrapText="1" shrinkToFit="1"/>
    </xf>
    <xf numFmtId="0" fontId="20" fillId="0" borderId="31" xfId="3" applyBorder="1">
      <alignment vertical="center"/>
    </xf>
    <xf numFmtId="0" fontId="20" fillId="0" borderId="28" xfId="3" applyBorder="1" applyAlignment="1">
      <alignment horizontal="distributed" vertical="center"/>
    </xf>
    <xf numFmtId="0" fontId="20" fillId="0" borderId="36" xfId="3" applyBorder="1" applyAlignment="1">
      <alignment horizontal="center" vertical="center"/>
    </xf>
    <xf numFmtId="0" fontId="16" fillId="0" borderId="5" xfId="3" applyFont="1" applyBorder="1">
      <alignment vertical="center"/>
    </xf>
    <xf numFmtId="0" fontId="20" fillId="0" borderId="30" xfId="3" applyBorder="1">
      <alignment vertical="center"/>
    </xf>
    <xf numFmtId="0" fontId="20" fillId="0" borderId="4" xfId="3" applyBorder="1">
      <alignment vertical="center"/>
    </xf>
    <xf numFmtId="0" fontId="20" fillId="0" borderId="36" xfId="3" applyBorder="1">
      <alignment vertical="center"/>
    </xf>
    <xf numFmtId="0" fontId="23" fillId="0" borderId="32" xfId="3" applyFont="1" applyBorder="1">
      <alignment vertical="center"/>
    </xf>
    <xf numFmtId="0" fontId="20" fillId="0" borderId="20" xfId="3" applyBorder="1">
      <alignment vertical="center"/>
    </xf>
    <xf numFmtId="0" fontId="24" fillId="0" borderId="15" xfId="3" applyFont="1" applyBorder="1">
      <alignment vertical="center"/>
    </xf>
    <xf numFmtId="0" fontId="20" fillId="0" borderId="20" xfId="3" applyBorder="1" applyAlignment="1">
      <alignment horizontal="distributed" vertical="center"/>
    </xf>
    <xf numFmtId="0" fontId="23" fillId="0" borderId="37" xfId="3" applyFont="1" applyBorder="1">
      <alignment vertical="center"/>
    </xf>
    <xf numFmtId="0" fontId="20" fillId="0" borderId="38" xfId="3" applyBorder="1">
      <alignment vertical="center"/>
    </xf>
    <xf numFmtId="0" fontId="24" fillId="0" borderId="39" xfId="3" applyFont="1" applyBorder="1">
      <alignment vertical="center"/>
    </xf>
    <xf numFmtId="0" fontId="20" fillId="0" borderId="40" xfId="3" applyBorder="1">
      <alignment vertical="center"/>
    </xf>
    <xf numFmtId="0" fontId="24" fillId="0" borderId="41" xfId="3" applyFont="1" applyBorder="1">
      <alignment vertical="center"/>
    </xf>
    <xf numFmtId="0" fontId="20" fillId="0" borderId="40" xfId="3" applyBorder="1" applyAlignment="1">
      <alignment horizontal="distributed" vertical="center"/>
    </xf>
    <xf numFmtId="0" fontId="24" fillId="0" borderId="42" xfId="3" applyFont="1" applyBorder="1">
      <alignment vertical="center"/>
    </xf>
    <xf numFmtId="0" fontId="20" fillId="0" borderId="36" xfId="3" applyBorder="1" applyAlignment="1">
      <alignment horizontal="distributed" vertical="center"/>
    </xf>
    <xf numFmtId="0" fontId="24" fillId="0" borderId="37" xfId="3" applyFont="1" applyBorder="1">
      <alignment vertical="center"/>
    </xf>
    <xf numFmtId="0" fontId="23" fillId="0" borderId="29" xfId="3" applyFont="1" applyBorder="1" applyAlignment="1">
      <alignment vertical="center" shrinkToFit="1"/>
    </xf>
    <xf numFmtId="0" fontId="23" fillId="0" borderId="37" xfId="3" applyFont="1" applyBorder="1" applyAlignment="1">
      <alignment vertical="center" shrinkToFit="1"/>
    </xf>
    <xf numFmtId="0" fontId="20" fillId="0" borderId="28" xfId="3" applyBorder="1">
      <alignment vertical="center"/>
    </xf>
    <xf numFmtId="0" fontId="24" fillId="0" borderId="43" xfId="3" applyFont="1" applyBorder="1">
      <alignment vertical="center"/>
    </xf>
    <xf numFmtId="0" fontId="23" fillId="0" borderId="43" xfId="3" applyFont="1" applyBorder="1">
      <alignment vertical="center"/>
    </xf>
    <xf numFmtId="0" fontId="20" fillId="0" borderId="28" xfId="3" applyBorder="1" applyAlignment="1">
      <alignment horizontal="center" vertical="center"/>
    </xf>
    <xf numFmtId="0" fontId="16" fillId="0" borderId="44" xfId="3" applyFont="1" applyBorder="1">
      <alignment vertical="center"/>
    </xf>
    <xf numFmtId="0" fontId="16" fillId="0" borderId="45" xfId="3" applyFont="1" applyBorder="1" applyAlignment="1">
      <alignment horizontal="center" vertical="center"/>
    </xf>
    <xf numFmtId="0" fontId="20" fillId="0" borderId="46" xfId="3" applyBorder="1" applyAlignment="1">
      <alignment horizontal="distributed" vertical="center"/>
    </xf>
    <xf numFmtId="0" fontId="24" fillId="0" borderId="47" xfId="3" applyFont="1" applyBorder="1">
      <alignment vertical="center"/>
    </xf>
    <xf numFmtId="0" fontId="23" fillId="0" borderId="48" xfId="3" applyFont="1" applyBorder="1">
      <alignment vertical="center"/>
    </xf>
    <xf numFmtId="0" fontId="20" fillId="0" borderId="33" xfId="3" applyBorder="1" applyAlignment="1">
      <alignment horizontal="center" vertical="center"/>
    </xf>
    <xf numFmtId="0" fontId="20" fillId="0" borderId="11" xfId="3" applyBorder="1" applyAlignment="1">
      <alignment horizontal="distributed" vertical="center"/>
    </xf>
    <xf numFmtId="0" fontId="23" fillId="0" borderId="33" xfId="3" applyFont="1" applyBorder="1">
      <alignment vertical="center"/>
    </xf>
    <xf numFmtId="0" fontId="23" fillId="0" borderId="49" xfId="3" applyFont="1" applyBorder="1">
      <alignment vertical="center"/>
    </xf>
    <xf numFmtId="0" fontId="23" fillId="0" borderId="8" xfId="3" applyFont="1" applyBorder="1" applyAlignment="1">
      <alignment vertical="center" shrinkToFit="1"/>
    </xf>
    <xf numFmtId="0" fontId="23" fillId="0" borderId="39" xfId="3" applyFont="1" applyBorder="1">
      <alignment vertical="center"/>
    </xf>
    <xf numFmtId="0" fontId="24" fillId="0" borderId="37" xfId="3" applyFont="1" applyBorder="1" applyAlignment="1">
      <alignment vertical="center" shrinkToFit="1"/>
    </xf>
    <xf numFmtId="0" fontId="24" fillId="0" borderId="29" xfId="3" applyFont="1" applyBorder="1" applyAlignment="1">
      <alignment vertical="center" shrinkToFit="1"/>
    </xf>
    <xf numFmtId="0" fontId="23" fillId="0" borderId="43" xfId="3" applyFont="1" applyBorder="1" applyAlignment="1">
      <alignment vertical="center" shrinkToFit="1"/>
    </xf>
    <xf numFmtId="0" fontId="20" fillId="0" borderId="5" xfId="3" applyBorder="1">
      <alignment vertical="center"/>
    </xf>
    <xf numFmtId="0" fontId="24" fillId="0" borderId="4" xfId="3" applyFont="1" applyBorder="1" applyAlignment="1">
      <alignment vertical="center" shrinkToFit="1"/>
    </xf>
    <xf numFmtId="0" fontId="24" fillId="0" borderId="32" xfId="3" applyFont="1" applyBorder="1" applyAlignment="1">
      <alignment vertical="center" shrinkToFit="1"/>
    </xf>
    <xf numFmtId="0" fontId="20" fillId="0" borderId="50" xfId="3" applyBorder="1">
      <alignment vertical="center"/>
    </xf>
    <xf numFmtId="0" fontId="24" fillId="0" borderId="9" xfId="3" applyFont="1" applyBorder="1">
      <alignment vertical="center"/>
    </xf>
    <xf numFmtId="0" fontId="20" fillId="0" borderId="32" xfId="3" applyBorder="1">
      <alignment vertical="center"/>
    </xf>
    <xf numFmtId="0" fontId="20" fillId="0" borderId="37" xfId="3" applyBorder="1" applyAlignment="1">
      <alignment horizontal="center" vertical="center"/>
    </xf>
    <xf numFmtId="0" fontId="23" fillId="0" borderId="51" xfId="3" applyFont="1" applyBorder="1">
      <alignment vertical="center"/>
    </xf>
    <xf numFmtId="0" fontId="24" fillId="0" borderId="3" xfId="3" applyFont="1" applyBorder="1" applyAlignment="1">
      <alignment vertical="center" shrinkToFit="1"/>
    </xf>
    <xf numFmtId="0" fontId="24" fillId="0" borderId="33" xfId="3" applyFont="1" applyBorder="1" applyAlignment="1">
      <alignment vertical="center" shrinkToFit="1"/>
    </xf>
    <xf numFmtId="0" fontId="23" fillId="0" borderId="32" xfId="3" applyFont="1" applyBorder="1" applyAlignment="1">
      <alignment vertical="center" shrinkToFit="1"/>
    </xf>
    <xf numFmtId="0" fontId="24" fillId="0" borderId="51" xfId="3" applyFont="1" applyBorder="1" applyAlignment="1">
      <alignment vertical="center" shrinkToFit="1"/>
    </xf>
    <xf numFmtId="0" fontId="20" fillId="0" borderId="52" xfId="3" applyBorder="1" applyAlignment="1">
      <alignment horizontal="distributed" vertical="center"/>
    </xf>
    <xf numFmtId="0" fontId="16" fillId="0" borderId="30" xfId="3" applyFont="1" applyBorder="1" applyAlignment="1">
      <alignment horizontal="center" vertical="center"/>
    </xf>
    <xf numFmtId="0" fontId="16" fillId="0" borderId="31" xfId="3" applyFont="1" applyBorder="1" applyAlignment="1">
      <alignment horizontal="center" vertical="center"/>
    </xf>
    <xf numFmtId="0" fontId="23" fillId="0" borderId="51" xfId="3" applyFont="1" applyBorder="1" applyAlignment="1">
      <alignment vertical="center" shrinkToFit="1"/>
    </xf>
    <xf numFmtId="0" fontId="24" fillId="0" borderId="43" xfId="3" applyFont="1" applyBorder="1" applyAlignment="1">
      <alignment vertical="center" shrinkToFit="1"/>
    </xf>
    <xf numFmtId="0" fontId="20" fillId="0" borderId="53" xfId="3" applyBorder="1" applyAlignment="1">
      <alignment horizontal="distributed" vertical="center"/>
    </xf>
    <xf numFmtId="0" fontId="16" fillId="0" borderId="36" xfId="3" applyFont="1" applyBorder="1" applyAlignment="1">
      <alignment horizontal="center" vertical="center"/>
    </xf>
    <xf numFmtId="0" fontId="16" fillId="0" borderId="33" xfId="3" applyFont="1" applyBorder="1" applyAlignment="1">
      <alignment horizontal="center" vertical="center"/>
    </xf>
    <xf numFmtId="0" fontId="19" fillId="0" borderId="33" xfId="3" applyFont="1" applyBorder="1" applyAlignment="1">
      <alignment vertical="center" shrinkToFit="1"/>
    </xf>
    <xf numFmtId="0" fontId="25" fillId="0" borderId="29" xfId="3" applyFont="1" applyBorder="1">
      <alignment vertical="center"/>
    </xf>
    <xf numFmtId="0" fontId="20" fillId="0" borderId="54" xfId="3" applyBorder="1">
      <alignment vertical="center"/>
    </xf>
    <xf numFmtId="0" fontId="19" fillId="0" borderId="49" xfId="3" applyFont="1" applyBorder="1">
      <alignment vertical="center"/>
    </xf>
    <xf numFmtId="0" fontId="24" fillId="0" borderId="49" xfId="3" applyFont="1" applyBorder="1">
      <alignment vertical="center"/>
    </xf>
    <xf numFmtId="0" fontId="24" fillId="0" borderId="8" xfId="3" applyFont="1" applyBorder="1">
      <alignment vertical="center"/>
    </xf>
    <xf numFmtId="0" fontId="20" fillId="0" borderId="4" xfId="3" applyBorder="1" applyAlignment="1">
      <alignment horizontal="center" vertical="center"/>
    </xf>
    <xf numFmtId="0" fontId="20" fillId="0" borderId="3" xfId="3" applyBorder="1" applyAlignment="1">
      <alignment horizontal="center" vertical="center"/>
    </xf>
    <xf numFmtId="0" fontId="16" fillId="0" borderId="30" xfId="3" applyFont="1" applyBorder="1">
      <alignment vertical="center"/>
    </xf>
    <xf numFmtId="0" fontId="16" fillId="0" borderId="31" xfId="3" applyFont="1" applyBorder="1">
      <alignment vertical="center"/>
    </xf>
    <xf numFmtId="0" fontId="16" fillId="0" borderId="55" xfId="3" applyFont="1" applyBorder="1" applyAlignment="1">
      <alignment horizontal="center" vertical="center"/>
    </xf>
    <xf numFmtId="0" fontId="20" fillId="0" borderId="29" xfId="3" applyBorder="1" applyAlignment="1">
      <alignment horizontal="center" vertical="center"/>
    </xf>
    <xf numFmtId="0" fontId="20" fillId="0" borderId="53" xfId="3" applyBorder="1">
      <alignment vertical="center"/>
    </xf>
    <xf numFmtId="0" fontId="20" fillId="0" borderId="9" xfId="3" applyBorder="1">
      <alignment vertical="center"/>
    </xf>
    <xf numFmtId="0" fontId="20" fillId="0" borderId="46" xfId="3" applyBorder="1">
      <alignment vertical="center"/>
    </xf>
    <xf numFmtId="0" fontId="23" fillId="0" borderId="47" xfId="3" applyFont="1" applyBorder="1">
      <alignment vertical="center"/>
    </xf>
    <xf numFmtId="0" fontId="20" fillId="0" borderId="30" xfId="3" applyBorder="1" applyAlignment="1">
      <alignment horizontal="distributed" vertical="center" shrinkToFit="1"/>
    </xf>
    <xf numFmtId="0" fontId="24" fillId="0" borderId="30" xfId="3" applyFont="1" applyBorder="1" applyAlignment="1">
      <alignment horizontal="distributed" vertical="center" shrinkToFit="1"/>
    </xf>
    <xf numFmtId="0" fontId="26" fillId="0" borderId="0" xfId="3" applyFont="1" applyAlignment="1">
      <alignment horizontal="center"/>
    </xf>
    <xf numFmtId="0" fontId="0" fillId="0" borderId="0" xfId="0" applyAlignment="1">
      <alignment horizontal="center" vertical="center"/>
    </xf>
    <xf numFmtId="0" fontId="28"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29" fillId="0" borderId="0" xfId="0" applyFont="1" applyAlignment="1">
      <alignment vertical="center"/>
    </xf>
    <xf numFmtId="49" fontId="28" fillId="0" borderId="0" xfId="0" applyNumberFormat="1" applyFont="1" applyAlignment="1">
      <alignment horizontal="center" vertical="center"/>
    </xf>
    <xf numFmtId="49" fontId="18" fillId="0" borderId="0" xfId="0" applyNumberFormat="1" applyFont="1" applyAlignment="1">
      <alignment horizontal="center"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22" fillId="0" borderId="0" xfId="0" applyFont="1" applyAlignment="1">
      <alignment vertical="center"/>
    </xf>
    <xf numFmtId="0" fontId="24" fillId="0" borderId="0" xfId="0" applyFont="1" applyAlignment="1">
      <alignment vertical="center"/>
    </xf>
    <xf numFmtId="0" fontId="16" fillId="0" borderId="0" xfId="0" applyFont="1" applyAlignment="1">
      <alignment vertical="center"/>
    </xf>
    <xf numFmtId="0" fontId="45" fillId="0" borderId="0" xfId="4" applyFont="1">
      <alignment vertical="center"/>
    </xf>
    <xf numFmtId="0" fontId="46" fillId="0" borderId="0" xfId="4" applyFont="1">
      <alignment vertical="center"/>
    </xf>
    <xf numFmtId="0" fontId="44" fillId="0" borderId="0" xfId="4">
      <alignment vertical="center"/>
    </xf>
    <xf numFmtId="0" fontId="47" fillId="0" borderId="0" xfId="4" applyFont="1">
      <alignment vertical="center"/>
    </xf>
    <xf numFmtId="0" fontId="48" fillId="0" borderId="5" xfId="4" applyFont="1" applyBorder="1" applyAlignment="1">
      <alignment horizontal="center" vertical="center"/>
    </xf>
    <xf numFmtId="0" fontId="48" fillId="0" borderId="5" xfId="4" applyFont="1" applyBorder="1">
      <alignment vertical="center"/>
    </xf>
    <xf numFmtId="0" fontId="48" fillId="0" borderId="0" xfId="4" applyFont="1">
      <alignment vertical="center"/>
    </xf>
    <xf numFmtId="0" fontId="48" fillId="0" borderId="7" xfId="4" applyFont="1" applyBorder="1">
      <alignment vertical="center"/>
    </xf>
    <xf numFmtId="0" fontId="48" fillId="0" borderId="6" xfId="4" applyFont="1" applyBorder="1" applyAlignment="1">
      <alignment horizontal="center" vertical="center"/>
    </xf>
    <xf numFmtId="0" fontId="47" fillId="0" borderId="0" xfId="4" applyFont="1" applyAlignment="1">
      <alignment horizontal="center" vertical="center"/>
    </xf>
    <xf numFmtId="0" fontId="48" fillId="0" borderId="10" xfId="4" applyFont="1" applyBorder="1">
      <alignment vertical="center"/>
    </xf>
    <xf numFmtId="0" fontId="29" fillId="0" borderId="0" xfId="5" applyFont="1" applyAlignment="1">
      <alignment horizontal="center" vertical="center"/>
    </xf>
    <xf numFmtId="0" fontId="26" fillId="0" borderId="0" xfId="5" applyFont="1">
      <alignment vertical="center"/>
    </xf>
    <xf numFmtId="0" fontId="18" fillId="0" borderId="5" xfId="5" applyFont="1" applyBorder="1" applyAlignment="1">
      <alignment horizontal="distributed" vertical="center"/>
    </xf>
    <xf numFmtId="177" fontId="18" fillId="0" borderId="5" xfId="5" applyNumberFormat="1" applyFont="1" applyBorder="1">
      <alignment vertical="center"/>
    </xf>
    <xf numFmtId="0" fontId="18" fillId="0" borderId="15" xfId="5" applyFont="1" applyBorder="1" applyAlignment="1">
      <alignment vertical="center" textRotation="255"/>
    </xf>
    <xf numFmtId="0" fontId="18" fillId="0" borderId="11" xfId="5" applyFont="1" applyBorder="1" applyAlignment="1">
      <alignment horizontal="distributed" vertical="center"/>
    </xf>
    <xf numFmtId="177" fontId="18" fillId="0" borderId="11" xfId="5" applyNumberFormat="1" applyFont="1" applyBorder="1">
      <alignment vertical="center"/>
    </xf>
    <xf numFmtId="177" fontId="18" fillId="0" borderId="20" xfId="5" applyNumberFormat="1" applyFont="1" applyBorder="1">
      <alignment vertical="center"/>
    </xf>
    <xf numFmtId="0" fontId="18" fillId="0" borderId="1" xfId="5" applyFont="1" applyBorder="1" applyAlignment="1">
      <alignment vertical="center" textRotation="255"/>
    </xf>
    <xf numFmtId="0" fontId="18" fillId="0" borderId="0" xfId="5" applyFont="1" applyAlignment="1">
      <alignment horizontal="distributed" vertical="center"/>
    </xf>
    <xf numFmtId="177" fontId="18" fillId="0" borderId="0" xfId="5" applyNumberFormat="1" applyFont="1">
      <alignment vertical="center"/>
    </xf>
    <xf numFmtId="177" fontId="18" fillId="0" borderId="56" xfId="5" applyNumberFormat="1" applyFont="1" applyBorder="1">
      <alignment vertical="center"/>
    </xf>
    <xf numFmtId="0" fontId="18" fillId="0" borderId="11" xfId="5" applyFont="1" applyBorder="1" applyAlignment="1">
      <alignment vertical="center" textRotation="255" shrinkToFit="1"/>
    </xf>
    <xf numFmtId="0" fontId="18" fillId="0" borderId="0" xfId="5" applyFont="1" applyAlignment="1">
      <alignment vertical="center" textRotation="255"/>
    </xf>
    <xf numFmtId="178" fontId="18" fillId="0" borderId="5" xfId="5" applyNumberFormat="1" applyFont="1" applyBorder="1">
      <alignment vertical="center"/>
    </xf>
    <xf numFmtId="0" fontId="25" fillId="0" borderId="0" xfId="5" applyFont="1" applyAlignment="1">
      <alignment vertical="center" textRotation="255" shrinkToFit="1"/>
    </xf>
    <xf numFmtId="0" fontId="16" fillId="0" borderId="0" xfId="5" applyFont="1" applyAlignment="1">
      <alignment horizontal="distributed" vertical="center"/>
    </xf>
    <xf numFmtId="0" fontId="25" fillId="0" borderId="0" xfId="5" applyFont="1" applyAlignment="1">
      <alignment vertical="center" textRotation="255"/>
    </xf>
    <xf numFmtId="0" fontId="25" fillId="0" borderId="11" xfId="5" applyFont="1" applyBorder="1" applyAlignment="1">
      <alignment vertical="center" textRotation="255" shrinkToFit="1"/>
    </xf>
    <xf numFmtId="0" fontId="16" fillId="0" borderId="11" xfId="5" applyFont="1" applyBorder="1" applyAlignment="1">
      <alignment horizontal="distributed" vertical="center"/>
    </xf>
    <xf numFmtId="0" fontId="32" fillId="0" borderId="0" xfId="5" applyFont="1" applyAlignment="1">
      <alignment horizontal="distributed" vertical="center"/>
    </xf>
    <xf numFmtId="0" fontId="32" fillId="0" borderId="0" xfId="5" applyFont="1">
      <alignment vertical="center"/>
    </xf>
    <xf numFmtId="38" fontId="13" fillId="0" borderId="3" xfId="1" applyFont="1" applyFill="1" applyBorder="1" applyAlignment="1" applyProtection="1">
      <alignment horizontal="distributed" vertical="center" shrinkToFit="1"/>
      <protection locked="0"/>
    </xf>
    <xf numFmtId="38" fontId="17" fillId="0" borderId="12" xfId="1" applyFont="1" applyFill="1" applyBorder="1" applyAlignment="1" applyProtection="1">
      <alignment horizontal="right" vertical="center" shrinkToFit="1"/>
      <protection locked="0"/>
    </xf>
    <xf numFmtId="38" fontId="13" fillId="0" borderId="9" xfId="1" applyFont="1" applyFill="1" applyBorder="1" applyAlignment="1" applyProtection="1">
      <alignment horizontal="distributed" vertical="center" shrinkToFit="1"/>
      <protection locked="0"/>
    </xf>
    <xf numFmtId="38" fontId="17" fillId="0" borderId="13" xfId="1" applyFont="1" applyFill="1" applyBorder="1" applyAlignment="1" applyProtection="1">
      <alignment horizontal="right" vertical="center" shrinkToFit="1"/>
      <protection locked="0"/>
    </xf>
    <xf numFmtId="0" fontId="26" fillId="0" borderId="0" xfId="3" applyFont="1" applyAlignment="1">
      <alignment horizontal="left" vertical="center"/>
    </xf>
    <xf numFmtId="0" fontId="49" fillId="0" borderId="0" xfId="3" applyFont="1" applyAlignment="1">
      <alignment horizontal="left" vertical="center"/>
    </xf>
    <xf numFmtId="38" fontId="50" fillId="0" borderId="5" xfId="1" applyFont="1" applyBorder="1" applyAlignment="1" applyProtection="1">
      <alignment shrinkToFit="1"/>
      <protection locked="0"/>
    </xf>
    <xf numFmtId="0" fontId="51" fillId="0" borderId="0" xfId="0" applyFont="1"/>
    <xf numFmtId="38" fontId="18" fillId="0" borderId="0" xfId="1" applyFont="1" applyBorder="1" applyAlignment="1" applyProtection="1">
      <alignment shrinkToFit="1"/>
      <protection locked="0"/>
    </xf>
    <xf numFmtId="0" fontId="0" fillId="0" borderId="4" xfId="3" applyFont="1" applyBorder="1" applyAlignment="1">
      <alignment horizontal="distributed" vertical="center"/>
    </xf>
    <xf numFmtId="0" fontId="0" fillId="0" borderId="5" xfId="0" applyBorder="1" applyAlignment="1">
      <alignment vertical="center"/>
    </xf>
    <xf numFmtId="0" fontId="35" fillId="0" borderId="5" xfId="0" applyFont="1" applyBorder="1" applyAlignment="1">
      <alignment horizontal="center" vertical="center"/>
    </xf>
    <xf numFmtId="38" fontId="7" fillId="0" borderId="5" xfId="2" applyFont="1" applyBorder="1" applyAlignment="1">
      <alignment vertical="center"/>
    </xf>
    <xf numFmtId="177" fontId="38" fillId="0" borderId="5" xfId="6" applyNumberFormat="1" applyFont="1" applyBorder="1" applyAlignment="1">
      <alignment vertical="center"/>
    </xf>
    <xf numFmtId="177" fontId="38" fillId="0" borderId="5" xfId="7" applyNumberFormat="1" applyFont="1" applyBorder="1" applyAlignment="1">
      <alignment vertical="center"/>
    </xf>
    <xf numFmtId="177" fontId="39" fillId="0" borderId="5" xfId="7" applyNumberFormat="1" applyFont="1" applyBorder="1" applyAlignment="1">
      <alignment vertical="center"/>
    </xf>
    <xf numFmtId="38" fontId="17" fillId="0" borderId="5" xfId="1" applyFont="1" applyBorder="1" applyAlignment="1" applyProtection="1">
      <alignment horizontal="distributed" vertical="center" shrinkToFit="1"/>
      <protection locked="0"/>
    </xf>
    <xf numFmtId="0" fontId="25" fillId="0" borderId="32" xfId="3" applyFont="1" applyBorder="1">
      <alignment vertical="center"/>
    </xf>
    <xf numFmtId="0" fontId="5" fillId="0" borderId="37" xfId="3" applyFont="1" applyBorder="1">
      <alignment vertical="center"/>
    </xf>
    <xf numFmtId="0" fontId="24" fillId="0" borderId="37" xfId="3" applyFont="1" applyBorder="1" applyAlignment="1">
      <alignment vertical="center" wrapText="1" shrinkToFit="1"/>
    </xf>
    <xf numFmtId="38" fontId="51" fillId="0" borderId="4" xfId="1" applyFont="1" applyBorder="1" applyAlignment="1" applyProtection="1">
      <alignment vertical="center" shrinkToFit="1"/>
      <protection locked="0"/>
    </xf>
    <xf numFmtId="38" fontId="51" fillId="0" borderId="16" xfId="1" applyFont="1" applyBorder="1" applyAlignment="1" applyProtection="1">
      <alignment vertical="center" shrinkToFit="1"/>
      <protection locked="0"/>
    </xf>
    <xf numFmtId="38" fontId="51" fillId="0" borderId="4" xfId="1" applyFont="1" applyBorder="1" applyAlignment="1" applyProtection="1">
      <alignment shrinkToFit="1"/>
      <protection locked="0"/>
    </xf>
    <xf numFmtId="38" fontId="51" fillId="0" borderId="3" xfId="1" applyFont="1" applyBorder="1" applyAlignment="1" applyProtection="1">
      <protection locked="0"/>
    </xf>
    <xf numFmtId="38" fontId="51" fillId="0" borderId="9" xfId="1" applyFont="1" applyBorder="1" applyAlignment="1" applyProtection="1">
      <protection locked="0"/>
    </xf>
    <xf numFmtId="38" fontId="51" fillId="0" borderId="21" xfId="1" applyFont="1" applyBorder="1" applyAlignment="1" applyProtection="1">
      <protection locked="0"/>
    </xf>
    <xf numFmtId="0" fontId="0" fillId="0" borderId="30" xfId="3" applyFont="1" applyBorder="1" applyAlignment="1">
      <alignment horizontal="distributed" vertical="center"/>
    </xf>
    <xf numFmtId="38" fontId="16" fillId="0" borderId="0" xfId="1" quotePrefix="1" applyFont="1" applyAlignment="1" applyProtection="1">
      <alignment horizontal="center" vertical="center" shrinkToFit="1"/>
      <protection locked="0"/>
    </xf>
    <xf numFmtId="38" fontId="18" fillId="0" borderId="0" xfId="1" quotePrefix="1" applyFont="1" applyBorder="1" applyAlignment="1" applyProtection="1">
      <alignment horizontal="distributed" shrinkToFit="1"/>
      <protection locked="0"/>
    </xf>
    <xf numFmtId="38" fontId="12" fillId="0" borderId="11" xfId="1" applyFont="1" applyBorder="1" applyAlignment="1" applyProtection="1">
      <alignment shrinkToFit="1"/>
      <protection locked="0"/>
    </xf>
    <xf numFmtId="38" fontId="3" fillId="0" borderId="11" xfId="1" applyFont="1" applyBorder="1" applyAlignment="1" applyProtection="1">
      <alignment shrinkToFit="1"/>
      <protection locked="0"/>
    </xf>
    <xf numFmtId="0" fontId="24" fillId="0" borderId="29" xfId="3" applyFont="1" applyBorder="1" applyAlignment="1">
      <alignment vertical="center" wrapText="1" shrinkToFit="1"/>
    </xf>
    <xf numFmtId="0" fontId="20" fillId="2" borderId="30" xfId="3" applyFill="1" applyBorder="1" applyAlignment="1">
      <alignment horizontal="distributed" vertical="center"/>
    </xf>
    <xf numFmtId="0" fontId="23" fillId="2" borderId="29" xfId="3" applyFont="1" applyFill="1" applyBorder="1" applyAlignment="1">
      <alignment vertical="center" shrinkToFit="1"/>
    </xf>
    <xf numFmtId="0" fontId="23" fillId="2" borderId="31" xfId="3" applyFont="1" applyFill="1" applyBorder="1">
      <alignment vertical="center"/>
    </xf>
    <xf numFmtId="0" fontId="52" fillId="0" borderId="37" xfId="3" applyFont="1" applyBorder="1" applyAlignment="1">
      <alignment vertical="center" shrinkToFit="1"/>
    </xf>
    <xf numFmtId="0" fontId="24" fillId="0" borderId="37" xfId="3" applyFont="1" applyBorder="1" applyAlignment="1">
      <alignment horizontal="left" vertical="center" shrinkToFit="1"/>
    </xf>
    <xf numFmtId="0" fontId="23" fillId="0" borderId="43" xfId="3" applyFont="1" applyBorder="1" applyAlignment="1">
      <alignment horizontal="left" vertical="center" shrinkToFit="1"/>
    </xf>
    <xf numFmtId="0" fontId="20" fillId="2" borderId="4" xfId="3" applyFill="1" applyBorder="1" applyAlignment="1">
      <alignment horizontal="distributed" vertical="center"/>
    </xf>
    <xf numFmtId="0" fontId="23" fillId="2" borderId="32" xfId="3" applyFont="1" applyFill="1" applyBorder="1" applyAlignment="1">
      <alignment vertical="center" shrinkToFit="1"/>
    </xf>
    <xf numFmtId="0" fontId="20" fillId="4" borderId="30" xfId="3" applyFill="1" applyBorder="1" applyAlignment="1">
      <alignment horizontal="distributed" vertical="center"/>
    </xf>
    <xf numFmtId="0" fontId="23" fillId="4" borderId="33" xfId="3" applyFont="1" applyFill="1" applyBorder="1" applyAlignment="1">
      <alignment vertical="center" shrinkToFit="1"/>
    </xf>
    <xf numFmtId="0" fontId="23" fillId="4" borderId="29" xfId="3" applyFont="1" applyFill="1" applyBorder="1" applyAlignment="1">
      <alignment vertical="center" shrinkToFit="1"/>
    </xf>
    <xf numFmtId="0" fontId="23" fillId="4" borderId="31" xfId="3" applyFont="1" applyFill="1" applyBorder="1" applyAlignment="1">
      <alignment vertical="center" shrinkToFit="1"/>
    </xf>
    <xf numFmtId="0" fontId="23" fillId="2" borderId="31" xfId="3" applyFont="1" applyFill="1" applyBorder="1" applyAlignment="1">
      <alignment vertical="center" shrinkToFit="1"/>
    </xf>
    <xf numFmtId="0" fontId="23" fillId="2" borderId="3" xfId="3" applyFont="1" applyFill="1" applyBorder="1" applyAlignment="1">
      <alignment vertical="center" shrinkToFit="1"/>
    </xf>
    <xf numFmtId="0" fontId="23" fillId="2" borderId="33" xfId="3" applyFont="1" applyFill="1" applyBorder="1" applyAlignment="1">
      <alignment vertical="center" shrinkToFit="1"/>
    </xf>
    <xf numFmtId="0" fontId="23" fillId="2" borderId="32" xfId="3" applyFont="1" applyFill="1" applyBorder="1">
      <alignment vertical="center"/>
    </xf>
    <xf numFmtId="0" fontId="20" fillId="2" borderId="30" xfId="3" applyFill="1" applyBorder="1" applyAlignment="1">
      <alignment horizontal="distributed" vertical="center" shrinkToFit="1"/>
    </xf>
    <xf numFmtId="38" fontId="13" fillId="0" borderId="14" xfId="1" applyFont="1" applyBorder="1" applyAlignment="1" applyProtection="1">
      <alignment horizontal="center" shrinkToFit="1"/>
      <protection locked="0"/>
    </xf>
    <xf numFmtId="38" fontId="17" fillId="0" borderId="18" xfId="1" applyFont="1" applyBorder="1" applyAlignment="1" applyProtection="1">
      <alignment horizontal="right" shrinkToFit="1"/>
      <protection locked="0"/>
    </xf>
    <xf numFmtId="38" fontId="17" fillId="0" borderId="18" xfId="1" applyFont="1" applyBorder="1" applyAlignment="1" applyProtection="1">
      <alignment horizontal="center" shrinkToFit="1"/>
      <protection locked="0"/>
    </xf>
    <xf numFmtId="38" fontId="17" fillId="0" borderId="7" xfId="1" applyFont="1" applyBorder="1" applyAlignment="1" applyProtection="1">
      <alignment horizontal="center" shrinkToFit="1"/>
      <protection locked="0"/>
    </xf>
    <xf numFmtId="38" fontId="13" fillId="0" borderId="14" xfId="1" applyFont="1" applyBorder="1" applyAlignment="1" applyProtection="1">
      <alignment horizontal="left" shrinkToFit="1"/>
      <protection locked="0"/>
    </xf>
    <xf numFmtId="38" fontId="17" fillId="0" borderId="20" xfId="1" applyFont="1" applyBorder="1" applyAlignment="1" applyProtection="1">
      <alignment horizontal="right" shrinkToFit="1"/>
      <protection locked="0"/>
    </xf>
    <xf numFmtId="38" fontId="13" fillId="0" borderId="16" xfId="1" applyFont="1" applyBorder="1" applyAlignment="1" applyProtection="1">
      <alignment horizontal="distributed"/>
      <protection locked="0"/>
    </xf>
    <xf numFmtId="0" fontId="20" fillId="2" borderId="36" xfId="3" applyFill="1" applyBorder="1" applyAlignment="1">
      <alignment horizontal="distributed" vertical="center"/>
    </xf>
    <xf numFmtId="0" fontId="20" fillId="0" borderId="3" xfId="3" applyBorder="1">
      <alignment vertical="center"/>
    </xf>
    <xf numFmtId="0" fontId="20" fillId="0" borderId="41" xfId="3" applyBorder="1">
      <alignment vertical="center"/>
    </xf>
    <xf numFmtId="0" fontId="20" fillId="0" borderId="39" xfId="3" applyBorder="1">
      <alignment vertical="center"/>
    </xf>
    <xf numFmtId="0" fontId="20" fillId="0" borderId="42" xfId="3" applyBorder="1">
      <alignment vertical="center"/>
    </xf>
    <xf numFmtId="0" fontId="23" fillId="2" borderId="37" xfId="3" applyFont="1" applyFill="1" applyBorder="1" applyAlignment="1">
      <alignment vertical="center" shrinkToFit="1"/>
    </xf>
    <xf numFmtId="38" fontId="51" fillId="0" borderId="16" xfId="1" applyFont="1" applyBorder="1" applyAlignment="1" applyProtection="1">
      <alignment shrinkToFit="1"/>
      <protection locked="0"/>
    </xf>
    <xf numFmtId="0" fontId="0" fillId="0" borderId="30" xfId="3" applyFont="1" applyBorder="1" applyAlignment="1">
      <alignment vertical="center" shrinkToFit="1"/>
    </xf>
    <xf numFmtId="38" fontId="51" fillId="0" borderId="9" xfId="1" applyFont="1" applyBorder="1" applyAlignment="1" applyProtection="1">
      <alignment shrinkToFit="1"/>
      <protection locked="0"/>
    </xf>
    <xf numFmtId="38" fontId="51" fillId="0" borderId="21" xfId="1" applyFont="1" applyBorder="1" applyAlignment="1" applyProtection="1">
      <alignment shrinkToFit="1"/>
      <protection locked="0"/>
    </xf>
    <xf numFmtId="38" fontId="51" fillId="0" borderId="5" xfId="1" applyFont="1" applyBorder="1" applyAlignment="1" applyProtection="1">
      <alignment shrinkToFit="1"/>
      <protection locked="0"/>
    </xf>
    <xf numFmtId="38" fontId="13" fillId="0" borderId="5" xfId="1" applyFont="1" applyBorder="1" applyAlignment="1" applyProtection="1">
      <alignment shrinkToFit="1"/>
      <protection locked="0"/>
    </xf>
    <xf numFmtId="0" fontId="29" fillId="0" borderId="0" xfId="0" applyFont="1" applyAlignment="1">
      <alignment horizontal="center" vertical="center"/>
    </xf>
    <xf numFmtId="0" fontId="13" fillId="0" borderId="5" xfId="0" applyFont="1" applyBorder="1" applyAlignment="1">
      <alignment horizontal="center" vertical="center"/>
    </xf>
    <xf numFmtId="179" fontId="13" fillId="0" borderId="10" xfId="0" applyNumberFormat="1" applyFont="1" applyBorder="1" applyAlignment="1">
      <alignment horizontal="center" vertical="center"/>
    </xf>
    <xf numFmtId="179" fontId="13" fillId="0" borderId="5" xfId="0" applyNumberFormat="1" applyFont="1" applyBorder="1" applyAlignment="1">
      <alignment horizontal="center" vertical="center"/>
    </xf>
    <xf numFmtId="0" fontId="30" fillId="0" borderId="0" xfId="0" applyFont="1" applyAlignment="1">
      <alignment horizontal="center" vertical="center"/>
    </xf>
    <xf numFmtId="0" fontId="30" fillId="0" borderId="2" xfId="0" applyFont="1" applyBorder="1" applyAlignment="1">
      <alignment horizontal="center" vertical="center"/>
    </xf>
    <xf numFmtId="179" fontId="13" fillId="0" borderId="57" xfId="0" applyNumberFormat="1" applyFont="1" applyBorder="1" applyAlignment="1">
      <alignment horizontal="center" vertical="center"/>
    </xf>
    <xf numFmtId="179" fontId="13" fillId="0" borderId="58" xfId="0" applyNumberFormat="1" applyFont="1" applyBorder="1" applyAlignment="1">
      <alignment horizontal="center" vertical="center"/>
    </xf>
    <xf numFmtId="179" fontId="13" fillId="0" borderId="8" xfId="0" applyNumberFormat="1" applyFont="1" applyBorder="1" applyAlignment="1">
      <alignment horizontal="center" vertical="center"/>
    </xf>
    <xf numFmtId="179" fontId="13" fillId="0" borderId="25" xfId="0" applyNumberFormat="1" applyFont="1" applyBorder="1" applyAlignment="1">
      <alignment horizontal="center" vertical="center"/>
    </xf>
    <xf numFmtId="0" fontId="13" fillId="0" borderId="59"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13" fillId="0" borderId="20"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179" fontId="13" fillId="0" borderId="15" xfId="0" applyNumberFormat="1" applyFont="1" applyBorder="1" applyAlignment="1">
      <alignment horizontal="center" vertical="center"/>
    </xf>
    <xf numFmtId="179" fontId="13" fillId="0" borderId="20" xfId="0" applyNumberFormat="1" applyFont="1" applyBorder="1" applyAlignment="1">
      <alignment horizontal="center" vertical="center"/>
    </xf>
    <xf numFmtId="0" fontId="24" fillId="0" borderId="0" xfId="0" applyFont="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7" xfId="0" applyFont="1" applyBorder="1" applyAlignment="1">
      <alignment horizontal="center" vertical="center"/>
    </xf>
    <xf numFmtId="0" fontId="13" fillId="0" borderId="7" xfId="0" applyFont="1" applyBorder="1" applyAlignment="1">
      <alignment horizontal="center" vertical="center" shrinkToFit="1"/>
    </xf>
    <xf numFmtId="0" fontId="13" fillId="0" borderId="10" xfId="0" applyFont="1" applyBorder="1" applyAlignment="1">
      <alignment horizontal="center" vertical="center" shrinkToFit="1"/>
    </xf>
    <xf numFmtId="0" fontId="42" fillId="3" borderId="0" xfId="0" applyFont="1" applyFill="1" applyAlignment="1">
      <alignment horizontal="left" vertical="center" wrapText="1"/>
    </xf>
    <xf numFmtId="0" fontId="13" fillId="0" borderId="0" xfId="0" applyFont="1" applyAlignment="1">
      <alignment horizontal="left" vertical="center"/>
    </xf>
    <xf numFmtId="0" fontId="18"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left" vertical="center"/>
    </xf>
    <xf numFmtId="0" fontId="31" fillId="0" borderId="0" xfId="0" applyFont="1" applyAlignment="1">
      <alignment horizontal="left" vertical="center"/>
    </xf>
    <xf numFmtId="0" fontId="47" fillId="0" borderId="8" xfId="4" applyFont="1" applyBorder="1" applyAlignment="1">
      <alignment horizontal="left" vertical="center"/>
    </xf>
    <xf numFmtId="0" fontId="47" fillId="0" borderId="2" xfId="4" applyFont="1" applyBorder="1" applyAlignment="1">
      <alignment horizontal="left" vertical="center"/>
    </xf>
    <xf numFmtId="0" fontId="47" fillId="0" borderId="25" xfId="4" applyFont="1" applyBorder="1" applyAlignment="1">
      <alignment horizontal="left" vertical="center"/>
    </xf>
    <xf numFmtId="0" fontId="48" fillId="0" borderId="5" xfId="4" applyFont="1" applyBorder="1" applyAlignment="1">
      <alignment horizontal="center" vertical="center"/>
    </xf>
    <xf numFmtId="0" fontId="47" fillId="0" borderId="15" xfId="4" applyFont="1" applyBorder="1" applyAlignment="1">
      <alignment horizontal="left" vertical="center"/>
    </xf>
    <xf numFmtId="0" fontId="47" fillId="0" borderId="11" xfId="4" applyFont="1" applyBorder="1" applyAlignment="1">
      <alignment horizontal="left" vertical="center"/>
    </xf>
    <xf numFmtId="0" fontId="47" fillId="0" borderId="20" xfId="4" applyFont="1" applyBorder="1" applyAlignment="1">
      <alignment horizontal="left" vertical="center"/>
    </xf>
    <xf numFmtId="0" fontId="18" fillId="0" borderId="5" xfId="5" applyFont="1" applyBorder="1" applyAlignment="1">
      <alignment horizontal="distributed" vertical="center"/>
    </xf>
    <xf numFmtId="0" fontId="18" fillId="0" borderId="3" xfId="5" applyFont="1" applyBorder="1" applyAlignment="1">
      <alignment horizontal="distributed" vertical="center"/>
    </xf>
    <xf numFmtId="0" fontId="18" fillId="0" borderId="4" xfId="5" applyFont="1" applyBorder="1" applyAlignment="1">
      <alignment horizontal="distributed" vertical="center"/>
    </xf>
    <xf numFmtId="0" fontId="29" fillId="0" borderId="0" xfId="5" applyFont="1" applyAlignment="1">
      <alignment horizontal="center" vertical="center"/>
    </xf>
    <xf numFmtId="0" fontId="31" fillId="0" borderId="2" xfId="5" applyFont="1" applyBorder="1" applyAlignment="1">
      <alignment horizontal="right" vertical="center"/>
    </xf>
    <xf numFmtId="0" fontId="18" fillId="0" borderId="7" xfId="5" applyFont="1" applyBorder="1" applyAlignment="1">
      <alignment horizontal="center" vertical="center" textRotation="255" shrinkToFit="1"/>
    </xf>
    <xf numFmtId="0" fontId="18" fillId="0" borderId="6" xfId="5" applyFont="1" applyBorder="1" applyAlignment="1">
      <alignment horizontal="center" vertical="center" textRotation="255" shrinkToFit="1"/>
    </xf>
    <xf numFmtId="0" fontId="18" fillId="0" borderId="10" xfId="5" applyFont="1" applyBorder="1" applyAlignment="1">
      <alignment horizontal="center" vertical="center" textRotation="255" shrinkToFit="1"/>
    </xf>
    <xf numFmtId="0" fontId="18" fillId="0" borderId="7" xfId="5" applyFont="1" applyBorder="1" applyAlignment="1">
      <alignment horizontal="center" vertical="center" textRotation="255"/>
    </xf>
    <xf numFmtId="0" fontId="18" fillId="0" borderId="6" xfId="5" applyFont="1" applyBorder="1" applyAlignment="1">
      <alignment horizontal="center" vertical="center" textRotation="255"/>
    </xf>
    <xf numFmtId="0" fontId="22" fillId="0" borderId="0" xfId="0" applyFont="1" applyAlignment="1">
      <alignment horizontal="center" vertical="center"/>
    </xf>
    <xf numFmtId="0" fontId="36" fillId="0" borderId="11" xfId="0" applyFont="1" applyBorder="1" applyAlignment="1">
      <alignment horizontal="right" vertical="top"/>
    </xf>
    <xf numFmtId="57" fontId="36" fillId="0" borderId="11" xfId="0" applyNumberFormat="1" applyFont="1" applyBorder="1" applyAlignment="1">
      <alignment horizontal="center" vertical="top"/>
    </xf>
    <xf numFmtId="0" fontId="36" fillId="0" borderId="11" xfId="0" applyFont="1" applyBorder="1" applyAlignment="1">
      <alignment horizontal="center" vertical="top"/>
    </xf>
    <xf numFmtId="49" fontId="26" fillId="0" borderId="11" xfId="0" applyNumberFormat="1" applyFont="1" applyBorder="1" applyAlignment="1">
      <alignment horizontal="center"/>
    </xf>
    <xf numFmtId="0" fontId="0" fillId="5" borderId="2" xfId="0" applyFill="1" applyBorder="1" applyAlignment="1">
      <alignment horizontal="center" vertical="center"/>
    </xf>
    <xf numFmtId="49" fontId="18" fillId="0" borderId="0" xfId="3" applyNumberFormat="1" applyFont="1" applyAlignment="1">
      <alignment horizontal="center"/>
    </xf>
    <xf numFmtId="0" fontId="20" fillId="0" borderId="34" xfId="3" applyBorder="1" applyAlignment="1">
      <alignment horizontal="distributed" vertical="center"/>
    </xf>
    <xf numFmtId="0" fontId="20" fillId="0" borderId="35" xfId="3" applyBorder="1" applyAlignment="1">
      <alignment horizontal="distributed" vertical="center"/>
    </xf>
    <xf numFmtId="0" fontId="16" fillId="0" borderId="69" xfId="3" applyFont="1" applyBorder="1" applyAlignment="1">
      <alignment horizontal="center" vertical="center"/>
    </xf>
    <xf numFmtId="0" fontId="16" fillId="0" borderId="70" xfId="3" applyFont="1" applyBorder="1" applyAlignment="1">
      <alignment horizontal="center" vertical="center"/>
    </xf>
    <xf numFmtId="0" fontId="26" fillId="0" borderId="71" xfId="3" applyFont="1" applyBorder="1" applyAlignment="1">
      <alignment horizontal="left" vertical="center"/>
    </xf>
    <xf numFmtId="0" fontId="22" fillId="0" borderId="0" xfId="3" applyFont="1" applyAlignment="1">
      <alignment horizontal="center" vertical="center"/>
    </xf>
    <xf numFmtId="0" fontId="18" fillId="0" borderId="72" xfId="3" applyFont="1" applyBorder="1" applyAlignment="1">
      <alignment horizontal="center" vertical="center"/>
    </xf>
    <xf numFmtId="0" fontId="18" fillId="0" borderId="73" xfId="3" applyFont="1" applyBorder="1" applyAlignment="1">
      <alignment horizontal="center" vertical="center"/>
    </xf>
    <xf numFmtId="0" fontId="18" fillId="0" borderId="74" xfId="3" applyFont="1" applyBorder="1" applyAlignment="1">
      <alignment horizontal="center" vertical="center"/>
    </xf>
    <xf numFmtId="0" fontId="16" fillId="0" borderId="75" xfId="3" applyFont="1" applyBorder="1" applyAlignment="1">
      <alignment horizontal="center" vertical="center" textRotation="255"/>
    </xf>
    <xf numFmtId="0" fontId="16" fillId="0" borderId="76" xfId="3" applyFont="1" applyBorder="1" applyAlignment="1">
      <alignment horizontal="center" vertical="center" textRotation="255"/>
    </xf>
    <xf numFmtId="0" fontId="16" fillId="0" borderId="77" xfId="3" applyFont="1" applyBorder="1" applyAlignment="1">
      <alignment horizontal="center" vertical="center" textRotation="255"/>
    </xf>
    <xf numFmtId="0" fontId="16" fillId="0" borderId="28" xfId="3" applyFont="1" applyBorder="1" applyAlignment="1">
      <alignment horizontal="center" vertical="center"/>
    </xf>
    <xf numFmtId="0" fontId="16" fillId="0" borderId="29" xfId="3" applyFont="1" applyBorder="1" applyAlignment="1">
      <alignment horizontal="center" vertical="center"/>
    </xf>
    <xf numFmtId="0" fontId="16" fillId="0" borderId="25" xfId="3" applyFont="1" applyBorder="1" applyAlignment="1">
      <alignment horizontal="center" vertical="center"/>
    </xf>
    <xf numFmtId="0" fontId="16" fillId="0" borderId="8" xfId="3" applyFont="1" applyBorder="1" applyAlignment="1">
      <alignment horizontal="center" vertical="center"/>
    </xf>
    <xf numFmtId="0" fontId="16" fillId="0" borderId="43" xfId="3" applyFont="1" applyBorder="1" applyAlignment="1">
      <alignment horizontal="center" vertical="center"/>
    </xf>
    <xf numFmtId="38" fontId="3" fillId="0" borderId="3" xfId="1" applyFont="1" applyBorder="1" applyAlignment="1" applyProtection="1">
      <alignment horizontal="center" vertical="center" shrinkToFit="1"/>
      <protection locked="0"/>
    </xf>
    <xf numFmtId="38" fontId="3" fillId="0" borderId="9" xfId="1" applyFont="1" applyBorder="1" applyAlignment="1" applyProtection="1">
      <alignment horizontal="center" vertical="center" shrinkToFit="1"/>
      <protection locked="0"/>
    </xf>
    <xf numFmtId="38" fontId="3" fillId="0" borderId="4" xfId="1" applyFont="1" applyBorder="1" applyAlignment="1" applyProtection="1">
      <alignment horizontal="center" vertical="center" shrinkToFit="1"/>
      <protection locked="0"/>
    </xf>
    <xf numFmtId="38" fontId="6" fillId="0" borderId="3" xfId="1" applyFont="1" applyBorder="1" applyAlignment="1" applyProtection="1">
      <alignment horizontal="center" shrinkToFit="1"/>
      <protection locked="0"/>
    </xf>
    <xf numFmtId="38" fontId="6" fillId="0" borderId="9" xfId="1" applyFont="1" applyBorder="1" applyAlignment="1" applyProtection="1">
      <alignment horizontal="center" shrinkToFit="1"/>
      <protection locked="0"/>
    </xf>
    <xf numFmtId="38" fontId="6" fillId="0" borderId="4" xfId="1" applyFont="1" applyBorder="1" applyAlignment="1" applyProtection="1">
      <alignment horizontal="center" shrinkToFit="1"/>
      <protection locked="0"/>
    </xf>
    <xf numFmtId="38" fontId="16" fillId="0" borderId="2" xfId="1" applyFont="1" applyBorder="1" applyAlignment="1" applyProtection="1">
      <alignment horizontal="left" shrinkToFit="1"/>
      <protection locked="0"/>
    </xf>
    <xf numFmtId="38" fontId="7" fillId="0" borderId="9" xfId="1" applyFont="1" applyBorder="1" applyAlignment="1" applyProtection="1">
      <alignment horizontal="distributed" shrinkToFit="1"/>
      <protection locked="0"/>
    </xf>
    <xf numFmtId="38" fontId="7" fillId="0" borderId="3" xfId="1" applyFont="1" applyBorder="1" applyAlignment="1" applyProtection="1">
      <alignment horizontal="distributed" shrinkToFit="1"/>
      <protection locked="0"/>
    </xf>
    <xf numFmtId="38" fontId="7" fillId="0" borderId="4" xfId="1" applyFont="1" applyBorder="1" applyAlignment="1" applyProtection="1">
      <alignment horizontal="distributed" shrinkToFit="1"/>
      <protection locked="0"/>
    </xf>
    <xf numFmtId="38" fontId="10" fillId="0" borderId="3" xfId="1" applyFont="1" applyBorder="1" applyAlignment="1" applyProtection="1">
      <alignment horizontal="right" shrinkToFit="1"/>
    </xf>
    <xf numFmtId="38" fontId="10" fillId="0" borderId="4" xfId="1" applyFont="1" applyBorder="1" applyAlignment="1" applyProtection="1">
      <alignment horizontal="right" shrinkToFit="1"/>
    </xf>
    <xf numFmtId="38" fontId="9" fillId="0" borderId="3" xfId="1" applyFont="1" applyBorder="1" applyAlignment="1" applyProtection="1">
      <alignment horizontal="right" shrinkToFit="1"/>
    </xf>
    <xf numFmtId="38" fontId="9" fillId="0" borderId="4" xfId="1" applyFont="1" applyBorder="1" applyAlignment="1" applyProtection="1">
      <alignment horizontal="right" shrinkToFit="1"/>
    </xf>
    <xf numFmtId="38" fontId="3" fillId="0" borderId="11" xfId="1" applyFont="1" applyBorder="1" applyAlignment="1" applyProtection="1">
      <alignment horizontal="right" shrinkToFit="1"/>
      <protection locked="0"/>
    </xf>
    <xf numFmtId="38" fontId="13" fillId="0" borderId="3" xfId="1" applyFont="1" applyBorder="1" applyAlignment="1" applyProtection="1">
      <alignment horizontal="center" vertical="center" shrinkToFit="1"/>
      <protection locked="0"/>
    </xf>
    <xf numFmtId="38" fontId="13" fillId="0" borderId="9" xfId="1" applyFont="1" applyBorder="1" applyAlignment="1" applyProtection="1">
      <alignment horizontal="center" vertical="center" shrinkToFit="1"/>
      <protection locked="0"/>
    </xf>
    <xf numFmtId="38" fontId="13" fillId="0" borderId="4" xfId="1" applyFont="1" applyBorder="1" applyAlignment="1" applyProtection="1">
      <alignment horizontal="center" vertical="center" shrinkToFit="1"/>
      <protection locked="0"/>
    </xf>
    <xf numFmtId="38" fontId="3" fillId="0" borderId="9" xfId="1" applyFont="1" applyBorder="1" applyAlignment="1" applyProtection="1">
      <alignment horizontal="center" shrinkToFit="1"/>
      <protection locked="0"/>
    </xf>
    <xf numFmtId="38" fontId="3" fillId="0" borderId="21" xfId="1" applyFont="1" applyBorder="1" applyAlignment="1" applyProtection="1">
      <alignment horizontal="center" shrinkToFit="1"/>
      <protection locked="0"/>
    </xf>
    <xf numFmtId="0" fontId="18" fillId="0" borderId="78" xfId="3" applyFont="1" applyBorder="1" applyAlignment="1">
      <alignment horizontal="left" vertical="center"/>
    </xf>
    <xf numFmtId="0" fontId="20" fillId="0" borderId="36" xfId="3" applyBorder="1" applyAlignment="1">
      <alignment horizontal="distributed" vertical="center"/>
    </xf>
    <xf numFmtId="0" fontId="20" fillId="0" borderId="28" xfId="3" applyBorder="1" applyAlignment="1">
      <alignment horizontal="distributed" vertical="center"/>
    </xf>
    <xf numFmtId="0" fontId="18" fillId="0" borderId="79" xfId="3" applyFont="1" applyBorder="1" applyAlignment="1">
      <alignment horizontal="center" vertical="center"/>
    </xf>
    <xf numFmtId="0" fontId="18" fillId="0" borderId="80" xfId="3" applyFont="1" applyBorder="1" applyAlignment="1">
      <alignment horizontal="center" vertical="center"/>
    </xf>
    <xf numFmtId="0" fontId="18" fillId="0" borderId="81" xfId="3" applyFont="1" applyBorder="1" applyAlignment="1">
      <alignment horizontal="center" vertical="center"/>
    </xf>
    <xf numFmtId="0" fontId="20" fillId="0" borderId="36" xfId="3" applyBorder="1" applyAlignment="1">
      <alignment horizontal="center" vertical="center"/>
    </xf>
    <xf numFmtId="0" fontId="20" fillId="0" borderId="52" xfId="3" applyBorder="1" applyAlignment="1">
      <alignment horizontal="center" vertical="center"/>
    </xf>
    <xf numFmtId="0" fontId="20" fillId="0" borderId="28" xfId="3" applyBorder="1" applyAlignment="1">
      <alignment horizontal="center" vertical="center"/>
    </xf>
    <xf numFmtId="0" fontId="24" fillId="0" borderId="33" xfId="3" applyFont="1" applyBorder="1" applyAlignment="1">
      <alignment horizontal="left" vertical="center" shrinkToFit="1"/>
    </xf>
    <xf numFmtId="0" fontId="23" fillId="0" borderId="49" xfId="3" applyFont="1" applyBorder="1" applyAlignment="1">
      <alignment horizontal="left" vertical="center" shrinkToFit="1"/>
    </xf>
    <xf numFmtId="0" fontId="20" fillId="0" borderId="36" xfId="3" applyBorder="1" applyAlignment="1">
      <alignment horizontal="left" vertical="center"/>
    </xf>
    <xf numFmtId="0" fontId="20" fillId="0" borderId="28" xfId="3" applyBorder="1" applyAlignment="1">
      <alignment horizontal="left" vertical="center"/>
    </xf>
    <xf numFmtId="0" fontId="24" fillId="0" borderId="33" xfId="3" applyFont="1" applyBorder="1" applyAlignment="1">
      <alignment horizontal="left" vertical="center"/>
    </xf>
    <xf numFmtId="0" fontId="24" fillId="0" borderId="29" xfId="3" applyFont="1" applyBorder="1" applyAlignment="1">
      <alignment horizontal="left" vertical="center"/>
    </xf>
    <xf numFmtId="0" fontId="20" fillId="0" borderId="36" xfId="3" applyBorder="1" applyAlignment="1">
      <alignment horizontal="distributed" vertical="center" wrapText="1"/>
    </xf>
    <xf numFmtId="0" fontId="20" fillId="0" borderId="52" xfId="3" applyBorder="1" applyAlignment="1">
      <alignment horizontal="distributed" vertical="center" wrapText="1"/>
    </xf>
    <xf numFmtId="0" fontId="20" fillId="0" borderId="28" xfId="3" applyBorder="1" applyAlignment="1">
      <alignment horizontal="distributed" vertical="center" wrapText="1"/>
    </xf>
    <xf numFmtId="0" fontId="24" fillId="0" borderId="37" xfId="3" applyFont="1" applyBorder="1" applyAlignment="1">
      <alignment horizontal="left" vertical="center"/>
    </xf>
    <xf numFmtId="0" fontId="24" fillId="0" borderId="51" xfId="3" applyFont="1" applyBorder="1" applyAlignment="1">
      <alignment horizontal="left" vertical="center"/>
    </xf>
    <xf numFmtId="0" fontId="23" fillId="0" borderId="49" xfId="3" applyFont="1" applyBorder="1" applyAlignment="1">
      <alignment horizontal="left" vertical="center"/>
    </xf>
    <xf numFmtId="0" fontId="20" fillId="0" borderId="34" xfId="3" applyBorder="1" applyAlignment="1">
      <alignment horizontal="center" vertical="center"/>
    </xf>
    <xf numFmtId="0" fontId="20" fillId="0" borderId="35" xfId="3" applyBorder="1" applyAlignment="1">
      <alignment horizontal="center" vertical="center"/>
    </xf>
    <xf numFmtId="0" fontId="20" fillId="0" borderId="7" xfId="3" applyBorder="1" applyAlignment="1">
      <alignment horizontal="center" vertical="center"/>
    </xf>
    <xf numFmtId="0" fontId="20" fillId="0" borderId="10" xfId="3" applyBorder="1" applyAlignment="1">
      <alignment horizontal="center" vertical="center"/>
    </xf>
    <xf numFmtId="0" fontId="20" fillId="0" borderId="20" xfId="3" applyBorder="1" applyAlignment="1">
      <alignment horizontal="center" vertical="center"/>
    </xf>
    <xf numFmtId="0" fontId="20" fillId="0" borderId="25" xfId="3" applyBorder="1" applyAlignment="1">
      <alignment horizontal="center" vertical="center"/>
    </xf>
    <xf numFmtId="0" fontId="23" fillId="0" borderId="51" xfId="3" applyFont="1" applyBorder="1" applyAlignment="1">
      <alignment horizontal="left" vertical="center"/>
    </xf>
    <xf numFmtId="0" fontId="23" fillId="0" borderId="43" xfId="3" applyFont="1" applyBorder="1" applyAlignment="1">
      <alignment horizontal="left" vertical="center"/>
    </xf>
    <xf numFmtId="0" fontId="20" fillId="0" borderId="11" xfId="3" applyBorder="1" applyAlignment="1">
      <alignment horizontal="center" vertical="center"/>
    </xf>
    <xf numFmtId="0" fontId="20" fillId="0" borderId="82" xfId="3" applyBorder="1" applyAlignment="1">
      <alignment horizontal="center" vertical="center"/>
    </xf>
    <xf numFmtId="0" fontId="20" fillId="0" borderId="2" xfId="3" applyBorder="1" applyAlignment="1">
      <alignment horizontal="center" vertical="center"/>
    </xf>
    <xf numFmtId="0" fontId="20" fillId="0" borderId="50" xfId="3" applyBorder="1" applyAlignment="1">
      <alignment horizontal="center" vertical="center"/>
    </xf>
    <xf numFmtId="0" fontId="23" fillId="0" borderId="37" xfId="3" applyFont="1" applyBorder="1" applyAlignment="1">
      <alignment horizontal="left" vertical="center"/>
    </xf>
    <xf numFmtId="0" fontId="23" fillId="0" borderId="48" xfId="3" applyFont="1" applyBorder="1" applyAlignment="1">
      <alignment horizontal="left" vertical="center"/>
    </xf>
    <xf numFmtId="0" fontId="18" fillId="0" borderId="75" xfId="3" applyFont="1" applyBorder="1" applyAlignment="1">
      <alignment horizontal="center" vertical="center"/>
    </xf>
    <xf numFmtId="0" fontId="18" fillId="0" borderId="83" xfId="3" applyFont="1" applyBorder="1" applyAlignment="1">
      <alignment horizontal="center" vertical="center"/>
    </xf>
    <xf numFmtId="0" fontId="20" fillId="0" borderId="53" xfId="3" applyBorder="1" applyAlignment="1">
      <alignment horizontal="center" vertical="center"/>
    </xf>
    <xf numFmtId="0" fontId="20" fillId="0" borderId="9" xfId="3" applyBorder="1" applyAlignment="1">
      <alignment horizontal="center" vertical="center"/>
    </xf>
    <xf numFmtId="0" fontId="20" fillId="0" borderId="84" xfId="3" applyBorder="1" applyAlignment="1">
      <alignment horizontal="center" vertical="center"/>
    </xf>
    <xf numFmtId="0" fontId="16" fillId="0" borderId="76" xfId="3" applyFont="1" applyBorder="1" applyAlignment="1">
      <alignment horizontal="center" vertical="center"/>
    </xf>
    <xf numFmtId="0" fontId="16" fillId="0" borderId="83" xfId="3" applyFont="1" applyBorder="1" applyAlignment="1">
      <alignment horizontal="center" vertical="center"/>
    </xf>
    <xf numFmtId="0" fontId="0" fillId="0" borderId="36" xfId="3" applyFont="1" applyBorder="1" applyAlignment="1">
      <alignment horizontal="distributed" vertical="center"/>
    </xf>
    <xf numFmtId="0" fontId="16" fillId="0" borderId="44" xfId="3" applyFont="1" applyBorder="1" applyAlignment="1">
      <alignment horizontal="center" vertical="center"/>
    </xf>
    <xf numFmtId="0" fontId="20" fillId="4" borderId="36" xfId="3" applyFill="1" applyBorder="1" applyAlignment="1">
      <alignment horizontal="distributed" vertical="center"/>
    </xf>
    <xf numFmtId="0" fontId="20" fillId="4" borderId="28" xfId="3" applyFill="1" applyBorder="1" applyAlignment="1">
      <alignment horizontal="distributed" vertical="center"/>
    </xf>
    <xf numFmtId="38" fontId="10" fillId="0" borderId="3" xfId="1" applyFont="1" applyBorder="1" applyAlignment="1" applyProtection="1">
      <alignment horizontal="right" shrinkToFit="1"/>
      <protection locked="0"/>
    </xf>
    <xf numFmtId="38" fontId="10" fillId="0" borderId="4" xfId="1" applyFont="1" applyBorder="1" applyAlignment="1" applyProtection="1">
      <alignment horizontal="right" shrinkToFit="1"/>
      <protection locked="0"/>
    </xf>
    <xf numFmtId="38" fontId="3" fillId="0" borderId="5" xfId="1" applyFont="1" applyBorder="1" applyAlignment="1" applyProtection="1">
      <alignment horizontal="center" vertical="center" textRotation="255" shrinkToFit="1"/>
      <protection locked="0"/>
    </xf>
    <xf numFmtId="0" fontId="0" fillId="0" borderId="5" xfId="0" applyBorder="1"/>
    <xf numFmtId="0" fontId="0" fillId="0" borderId="5" xfId="0" applyBorder="1" applyAlignment="1">
      <alignment vertical="center" textRotation="255"/>
    </xf>
    <xf numFmtId="0" fontId="16" fillId="0" borderId="46" xfId="3" applyFont="1" applyBorder="1" applyAlignment="1">
      <alignment horizontal="center" vertical="center"/>
    </xf>
    <xf numFmtId="0" fontId="16" fillId="0" borderId="47" xfId="3" applyFont="1" applyBorder="1" applyAlignment="1">
      <alignment horizontal="center" vertical="center"/>
    </xf>
    <xf numFmtId="0" fontId="20" fillId="0" borderId="46" xfId="3" applyBorder="1" applyAlignment="1">
      <alignment horizontal="distributed" vertical="center"/>
    </xf>
    <xf numFmtId="0" fontId="16" fillId="0" borderId="75" xfId="3" applyFont="1" applyBorder="1" applyAlignment="1">
      <alignment horizontal="center" vertical="center"/>
    </xf>
    <xf numFmtId="0" fontId="16" fillId="0" borderId="85" xfId="3" applyFont="1" applyBorder="1" applyAlignment="1">
      <alignment horizontal="center" vertical="center"/>
    </xf>
    <xf numFmtId="0" fontId="16" fillId="0" borderId="86" xfId="3" applyFont="1" applyBorder="1" applyAlignment="1">
      <alignment horizontal="center" vertical="center"/>
    </xf>
    <xf numFmtId="0" fontId="16" fillId="0" borderId="87" xfId="3" applyFont="1" applyBorder="1" applyAlignment="1">
      <alignment horizontal="center" vertical="center"/>
    </xf>
    <xf numFmtId="0" fontId="16" fillId="0" borderId="88" xfId="3" applyFont="1" applyBorder="1" applyAlignment="1">
      <alignment horizontal="center" vertical="center"/>
    </xf>
    <xf numFmtId="0" fontId="16" fillId="0" borderId="89" xfId="3" applyFont="1" applyBorder="1" applyAlignment="1">
      <alignment horizontal="center" vertical="center"/>
    </xf>
    <xf numFmtId="0" fontId="20" fillId="0" borderId="83" xfId="3" applyBorder="1" applyAlignment="1">
      <alignment horizontal="center" vertical="center"/>
    </xf>
    <xf numFmtId="0" fontId="20" fillId="0" borderId="90" xfId="3" applyBorder="1" applyAlignment="1">
      <alignment horizontal="center" vertical="center"/>
    </xf>
    <xf numFmtId="0" fontId="20" fillId="0" borderId="91" xfId="3" applyBorder="1" applyAlignment="1">
      <alignment horizontal="center" vertical="center"/>
    </xf>
    <xf numFmtId="0" fontId="20" fillId="0" borderId="92" xfId="3" applyBorder="1" applyAlignment="1">
      <alignment horizontal="center" vertical="center"/>
    </xf>
    <xf numFmtId="0" fontId="20" fillId="0" borderId="93" xfId="3" applyBorder="1" applyAlignment="1">
      <alignment horizontal="center" vertical="center"/>
    </xf>
    <xf numFmtId="38" fontId="51" fillId="0" borderId="3" xfId="1" applyFont="1" applyBorder="1" applyAlignment="1" applyProtection="1">
      <alignment horizontal="left" shrinkToFit="1"/>
      <protection locked="0"/>
    </xf>
    <xf numFmtId="38" fontId="51" fillId="0" borderId="4" xfId="1" applyFont="1" applyBorder="1" applyAlignment="1" applyProtection="1">
      <alignment horizontal="left" shrinkToFit="1"/>
      <protection locked="0"/>
    </xf>
    <xf numFmtId="0" fontId="16" fillId="0" borderId="94" xfId="3" applyFont="1" applyBorder="1" applyAlignment="1">
      <alignment horizontal="center" vertical="center" textRotation="255"/>
    </xf>
    <xf numFmtId="0" fontId="20" fillId="2" borderId="11" xfId="3" applyFill="1" applyBorder="1" applyAlignment="1">
      <alignment horizontal="distributed" vertical="center"/>
    </xf>
    <xf numFmtId="0" fontId="20" fillId="2" borderId="2" xfId="3" applyFill="1" applyBorder="1" applyAlignment="1">
      <alignment horizontal="distributed" vertical="center"/>
    </xf>
    <xf numFmtId="0" fontId="20" fillId="2" borderId="34" xfId="3" applyFill="1" applyBorder="1" applyAlignment="1">
      <alignment horizontal="distributed" vertical="center"/>
    </xf>
    <xf numFmtId="0" fontId="20" fillId="2" borderId="35" xfId="3" applyFill="1" applyBorder="1" applyAlignment="1">
      <alignment horizontal="distributed" vertical="center"/>
    </xf>
    <xf numFmtId="0" fontId="23" fillId="2" borderId="33" xfId="3" applyFont="1" applyFill="1" applyBorder="1" applyAlignment="1">
      <alignment horizontal="left" vertical="center" wrapText="1" shrinkToFit="1"/>
    </xf>
    <xf numFmtId="0" fontId="23" fillId="2" borderId="29" xfId="3" applyFont="1" applyFill="1" applyBorder="1" applyAlignment="1">
      <alignment horizontal="left" vertical="center" shrinkToFit="1"/>
    </xf>
    <xf numFmtId="0" fontId="24" fillId="0" borderId="53" xfId="3" applyFont="1" applyBorder="1" applyAlignment="1">
      <alignment horizontal="center" vertical="center"/>
    </xf>
    <xf numFmtId="0" fontId="24" fillId="0" borderId="9" xfId="3" applyFont="1" applyBorder="1" applyAlignment="1">
      <alignment horizontal="center" vertical="center"/>
    </xf>
    <xf numFmtId="0" fontId="24" fillId="0" borderId="90" xfId="3" applyFont="1" applyBorder="1" applyAlignment="1">
      <alignment horizontal="center" vertical="center"/>
    </xf>
    <xf numFmtId="0" fontId="24" fillId="0" borderId="53" xfId="3" applyFont="1" applyBorder="1" applyAlignment="1">
      <alignment horizontal="center" vertical="center" shrinkToFit="1"/>
    </xf>
    <xf numFmtId="0" fontId="24" fillId="0" borderId="84" xfId="3" applyFont="1" applyBorder="1" applyAlignment="1">
      <alignment horizontal="center" vertical="center" shrinkToFit="1"/>
    </xf>
    <xf numFmtId="0" fontId="20" fillId="0" borderId="52" xfId="3" applyBorder="1" applyAlignment="1">
      <alignment horizontal="distributed" vertical="center"/>
    </xf>
    <xf numFmtId="0" fontId="16" fillId="0" borderId="95" xfId="3" applyFont="1" applyBorder="1" applyAlignment="1">
      <alignment horizontal="center" vertical="center"/>
    </xf>
    <xf numFmtId="0" fontId="16" fillId="0" borderId="96" xfId="3" applyFont="1" applyBorder="1" applyAlignment="1">
      <alignment horizontal="center" vertical="center"/>
    </xf>
    <xf numFmtId="0" fontId="18" fillId="0" borderId="97" xfId="3" applyFont="1" applyBorder="1" applyAlignment="1">
      <alignment horizontal="center" vertical="center"/>
    </xf>
    <xf numFmtId="0" fontId="18" fillId="0" borderId="98" xfId="3" applyFont="1" applyBorder="1" applyAlignment="1">
      <alignment horizontal="center" vertical="center"/>
    </xf>
    <xf numFmtId="0" fontId="20" fillId="0" borderId="76" xfId="3" applyBorder="1" applyAlignment="1">
      <alignment horizontal="center" vertical="center" textRotation="255"/>
    </xf>
    <xf numFmtId="0" fontId="20" fillId="0" borderId="77" xfId="3" applyBorder="1" applyAlignment="1">
      <alignment horizontal="center" vertical="center" textRotation="255"/>
    </xf>
    <xf numFmtId="38" fontId="51" fillId="0" borderId="3" xfId="1" applyFont="1" applyBorder="1" applyAlignment="1" applyProtection="1">
      <alignment horizontal="left" vertical="center" shrinkToFit="1"/>
      <protection locked="0"/>
    </xf>
    <xf numFmtId="38" fontId="51" fillId="0" borderId="4" xfId="1" applyFont="1" applyBorder="1" applyAlignment="1" applyProtection="1">
      <alignment horizontal="left" vertical="center" shrinkToFit="1"/>
      <protection locked="0"/>
    </xf>
    <xf numFmtId="0" fontId="16" fillId="0" borderId="77" xfId="3" applyFont="1" applyBorder="1" applyAlignment="1">
      <alignment horizontal="center" vertical="center"/>
    </xf>
    <xf numFmtId="0" fontId="16" fillId="0" borderId="99" xfId="3" applyFont="1" applyBorder="1" applyAlignment="1">
      <alignment horizontal="center" vertical="center" textRotation="255"/>
    </xf>
    <xf numFmtId="0" fontId="16" fillId="0" borderId="100" xfId="3" applyFont="1" applyBorder="1" applyAlignment="1">
      <alignment horizontal="center" vertical="center" textRotation="255"/>
    </xf>
    <xf numFmtId="0" fontId="16" fillId="0" borderId="101" xfId="3" applyFont="1" applyBorder="1" applyAlignment="1">
      <alignment horizontal="center" vertical="center"/>
    </xf>
    <xf numFmtId="0" fontId="16" fillId="0" borderId="102" xfId="3" applyFont="1" applyBorder="1" applyAlignment="1">
      <alignment horizontal="center" vertical="center"/>
    </xf>
    <xf numFmtId="0" fontId="16" fillId="0" borderId="75" xfId="3" applyFont="1" applyBorder="1" applyAlignment="1">
      <alignment horizontal="center" vertical="center" textRotation="255" shrinkToFit="1"/>
    </xf>
    <xf numFmtId="0" fontId="16" fillId="0" borderId="76" xfId="3" applyFont="1" applyBorder="1" applyAlignment="1">
      <alignment horizontal="center" vertical="center" textRotation="255" shrinkToFit="1"/>
    </xf>
    <xf numFmtId="0" fontId="16" fillId="0" borderId="44" xfId="3" applyFont="1" applyBorder="1" applyAlignment="1">
      <alignment horizontal="center" vertical="center" shrinkToFit="1"/>
    </xf>
    <xf numFmtId="0" fontId="16" fillId="0" borderId="77" xfId="3" applyFont="1" applyBorder="1" applyAlignment="1">
      <alignment horizontal="center" vertical="center" shrinkToFit="1"/>
    </xf>
    <xf numFmtId="38" fontId="18" fillId="0" borderId="3" xfId="1" applyFont="1" applyBorder="1" applyAlignment="1" applyProtection="1">
      <alignment horizontal="center" shrinkToFit="1"/>
      <protection locked="0"/>
    </xf>
    <xf numFmtId="38" fontId="18" fillId="0" borderId="9" xfId="1" applyFont="1" applyBorder="1" applyAlignment="1" applyProtection="1">
      <alignment horizontal="center" shrinkToFit="1"/>
      <protection locked="0"/>
    </xf>
    <xf numFmtId="0" fontId="20" fillId="0" borderId="76" xfId="3" applyBorder="1">
      <alignment vertical="center"/>
    </xf>
    <xf numFmtId="0" fontId="20" fillId="0" borderId="77" xfId="3" applyBorder="1">
      <alignment vertical="center"/>
    </xf>
    <xf numFmtId="0" fontId="26" fillId="0" borderId="71" xfId="3" applyFont="1" applyBorder="1" applyAlignment="1">
      <alignment horizontal="left" vertical="center" shrinkToFit="1"/>
    </xf>
    <xf numFmtId="38" fontId="3" fillId="0" borderId="3" xfId="1" applyFont="1" applyBorder="1" applyAlignment="1" applyProtection="1">
      <alignment horizontal="center" shrinkToFit="1"/>
      <protection locked="0"/>
    </xf>
    <xf numFmtId="38" fontId="3" fillId="0" borderId="4" xfId="1" applyFont="1" applyBorder="1" applyAlignment="1" applyProtection="1">
      <alignment horizontal="center" shrinkToFit="1"/>
      <protection locked="0"/>
    </xf>
    <xf numFmtId="0" fontId="23" fillId="2" borderId="3" xfId="3" applyFont="1" applyFill="1" applyBorder="1" applyAlignment="1">
      <alignment horizontal="left" vertical="center" shrinkToFit="1"/>
    </xf>
    <xf numFmtId="0" fontId="23" fillId="2" borderId="9" xfId="3" applyFont="1" applyFill="1" applyBorder="1" applyAlignment="1">
      <alignment horizontal="left" vertical="center" shrinkToFit="1"/>
    </xf>
    <xf numFmtId="0" fontId="23" fillId="2" borderId="90" xfId="3" applyFont="1" applyFill="1" applyBorder="1" applyAlignment="1">
      <alignment horizontal="left" vertical="center" shrinkToFit="1"/>
    </xf>
    <xf numFmtId="38" fontId="3" fillId="0" borderId="7" xfId="1" applyFont="1" applyBorder="1" applyAlignment="1" applyProtection="1">
      <alignment horizontal="center" vertical="center" textRotation="255"/>
      <protection locked="0"/>
    </xf>
    <xf numFmtId="38" fontId="3" fillId="0" borderId="6" xfId="1" applyFont="1" applyBorder="1" applyAlignment="1" applyProtection="1">
      <alignment horizontal="center" vertical="center" textRotation="255"/>
      <protection locked="0"/>
    </xf>
    <xf numFmtId="38" fontId="3" fillId="0" borderId="10" xfId="1" applyFont="1" applyBorder="1" applyAlignment="1" applyProtection="1">
      <alignment horizontal="center" vertical="center" textRotation="255"/>
      <protection locked="0"/>
    </xf>
    <xf numFmtId="38" fontId="3" fillId="0" borderId="7" xfId="1" applyFont="1" applyBorder="1" applyAlignment="1" applyProtection="1">
      <alignment horizontal="center" vertical="center" textRotation="255" shrinkToFit="1"/>
      <protection locked="0"/>
    </xf>
    <xf numFmtId="38" fontId="3" fillId="0" borderId="6" xfId="1" applyFont="1" applyBorder="1" applyAlignment="1" applyProtection="1">
      <alignment horizontal="center" vertical="center" textRotation="255" shrinkToFit="1"/>
      <protection locked="0"/>
    </xf>
    <xf numFmtId="38" fontId="3" fillId="0" borderId="10" xfId="1" applyFont="1" applyBorder="1" applyAlignment="1" applyProtection="1">
      <alignment horizontal="center" vertical="center" textRotation="255" shrinkToFit="1"/>
      <protection locked="0"/>
    </xf>
  </cellXfs>
  <cellStyles count="8">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_H16.4.JIN.確報版" xfId="6" xr:uid="{00000000-0005-0000-0000-000006000000}"/>
    <cellStyle name="標準_H16.4.SET.確報版"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3</xdr:row>
      <xdr:rowOff>0</xdr:rowOff>
    </xdr:to>
    <xdr:sp macro="" textlink="">
      <xdr:nvSpPr>
        <xdr:cNvPr id="23839" name="Line 1">
          <a:extLst>
            <a:ext uri="{FF2B5EF4-FFF2-40B4-BE49-F238E27FC236}">
              <a16:creationId xmlns:a16="http://schemas.microsoft.com/office/drawing/2014/main" id="{C68B2EA8-39D0-496F-85E8-EFE515E8FBC9}"/>
            </a:ext>
          </a:extLst>
        </xdr:cNvPr>
        <xdr:cNvSpPr>
          <a:spLocks noChangeShapeType="1"/>
        </xdr:cNvSpPr>
      </xdr:nvSpPr>
      <xdr:spPr bwMode="auto">
        <a:xfrm>
          <a:off x="9525" y="581025"/>
          <a:ext cx="87630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L28"/>
  <sheetViews>
    <sheetView tabSelected="1" workbookViewId="0"/>
  </sheetViews>
  <sheetFormatPr defaultRowHeight="20.100000000000001" customHeight="1" x14ac:dyDescent="0.15"/>
  <cols>
    <col min="1" max="1" width="7.625" style="255" customWidth="1"/>
    <col min="2" max="36" width="3.125" style="255" customWidth="1"/>
    <col min="37" max="37" width="5.25" style="263" bestFit="1" customWidth="1"/>
    <col min="38" max="38" width="3.125" style="255" customWidth="1"/>
    <col min="39" max="16384" width="9" style="255"/>
  </cols>
  <sheetData>
    <row r="1" spans="2:38" ht="28.5" x14ac:dyDescent="0.15">
      <c r="B1" s="369" t="s">
        <v>481</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259"/>
    </row>
    <row r="2" spans="2:38" ht="21" customHeight="1" x14ac:dyDescent="0.15">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60"/>
      <c r="AL2" s="256"/>
    </row>
    <row r="3" spans="2:38" s="258" customFormat="1" ht="21" customHeight="1" x14ac:dyDescent="0.15">
      <c r="B3" s="258" t="s">
        <v>482</v>
      </c>
      <c r="C3" s="258" t="s">
        <v>483</v>
      </c>
      <c r="D3" s="258" t="s">
        <v>484</v>
      </c>
      <c r="E3" s="258" t="s">
        <v>485</v>
      </c>
      <c r="F3" s="258" t="s">
        <v>486</v>
      </c>
      <c r="G3" s="258" t="s">
        <v>487</v>
      </c>
      <c r="H3" s="258" t="s">
        <v>488</v>
      </c>
      <c r="I3" s="258" t="s">
        <v>489</v>
      </c>
      <c r="J3" s="258" t="s">
        <v>533</v>
      </c>
      <c r="K3" s="258" t="s">
        <v>533</v>
      </c>
      <c r="L3" s="258" t="s">
        <v>533</v>
      </c>
      <c r="M3" s="258" t="s">
        <v>533</v>
      </c>
      <c r="N3" s="258" t="s">
        <v>533</v>
      </c>
      <c r="O3" s="258" t="s">
        <v>533</v>
      </c>
      <c r="P3" s="258" t="s">
        <v>533</v>
      </c>
      <c r="Q3" s="258" t="s">
        <v>533</v>
      </c>
      <c r="R3" s="258" t="s">
        <v>533</v>
      </c>
      <c r="S3" s="258" t="s">
        <v>533</v>
      </c>
      <c r="T3" s="258" t="s">
        <v>533</v>
      </c>
      <c r="U3" s="258" t="s">
        <v>533</v>
      </c>
      <c r="V3" s="258" t="s">
        <v>533</v>
      </c>
      <c r="W3" s="258" t="s">
        <v>533</v>
      </c>
      <c r="X3" s="258" t="s">
        <v>533</v>
      </c>
      <c r="Y3" s="258" t="s">
        <v>533</v>
      </c>
      <c r="Z3" s="258" t="s">
        <v>533</v>
      </c>
      <c r="AA3" s="258" t="s">
        <v>533</v>
      </c>
      <c r="AB3" s="258" t="s">
        <v>533</v>
      </c>
      <c r="AC3" s="258" t="s">
        <v>533</v>
      </c>
      <c r="AD3" s="258" t="s">
        <v>533</v>
      </c>
      <c r="AE3" s="258" t="s">
        <v>533</v>
      </c>
      <c r="AF3" s="258" t="s">
        <v>533</v>
      </c>
      <c r="AG3" s="258" t="s">
        <v>533</v>
      </c>
      <c r="AH3" s="258" t="s">
        <v>533</v>
      </c>
      <c r="AI3" s="258" t="s">
        <v>533</v>
      </c>
      <c r="AJ3" s="258" t="s">
        <v>533</v>
      </c>
      <c r="AK3" s="261" t="s">
        <v>554</v>
      </c>
    </row>
    <row r="4" spans="2:38" s="258" customFormat="1" ht="21" customHeight="1" x14ac:dyDescent="0.15">
      <c r="B4" s="258" t="s">
        <v>531</v>
      </c>
      <c r="C4" s="258" t="s">
        <v>835</v>
      </c>
      <c r="D4" s="258" t="s">
        <v>836</v>
      </c>
      <c r="E4" s="258" t="s">
        <v>837</v>
      </c>
      <c r="F4" s="258" t="s">
        <v>838</v>
      </c>
      <c r="G4" s="258" t="s">
        <v>506</v>
      </c>
      <c r="H4" s="258" t="s">
        <v>506</v>
      </c>
      <c r="I4" s="258" t="s">
        <v>506</v>
      </c>
      <c r="J4" s="258" t="s">
        <v>506</v>
      </c>
      <c r="K4" s="258" t="s">
        <v>506</v>
      </c>
      <c r="L4" s="258" t="s">
        <v>506</v>
      </c>
      <c r="M4" s="258" t="s">
        <v>506</v>
      </c>
      <c r="N4" s="258" t="s">
        <v>506</v>
      </c>
      <c r="O4" s="258" t="s">
        <v>506</v>
      </c>
      <c r="P4" s="258" t="s">
        <v>506</v>
      </c>
      <c r="Q4" s="258" t="s">
        <v>506</v>
      </c>
      <c r="R4" s="258" t="s">
        <v>506</v>
      </c>
      <c r="S4" s="258" t="s">
        <v>506</v>
      </c>
      <c r="T4" s="258" t="s">
        <v>506</v>
      </c>
      <c r="U4" s="258" t="s">
        <v>506</v>
      </c>
      <c r="V4" s="258" t="s">
        <v>506</v>
      </c>
      <c r="W4" s="258" t="s">
        <v>506</v>
      </c>
      <c r="X4" s="258" t="s">
        <v>506</v>
      </c>
      <c r="Y4" s="258" t="s">
        <v>506</v>
      </c>
      <c r="Z4" s="258" t="s">
        <v>506</v>
      </c>
      <c r="AA4" s="258" t="s">
        <v>506</v>
      </c>
      <c r="AB4" s="258" t="s">
        <v>506</v>
      </c>
      <c r="AC4" s="258" t="s">
        <v>506</v>
      </c>
      <c r="AD4" s="258" t="s">
        <v>506</v>
      </c>
      <c r="AE4" s="258" t="s">
        <v>506</v>
      </c>
      <c r="AF4" s="258" t="s">
        <v>506</v>
      </c>
      <c r="AG4" s="258" t="s">
        <v>506</v>
      </c>
      <c r="AH4" s="258" t="s">
        <v>506</v>
      </c>
      <c r="AI4" s="258" t="s">
        <v>506</v>
      </c>
      <c r="AJ4" s="258" t="s">
        <v>506</v>
      </c>
      <c r="AK4" s="261" t="s">
        <v>555</v>
      </c>
    </row>
    <row r="5" spans="2:38" s="258" customFormat="1" ht="21" customHeight="1" x14ac:dyDescent="0.15">
      <c r="B5" s="258" t="s">
        <v>490</v>
      </c>
      <c r="C5" s="258" t="s">
        <v>491</v>
      </c>
      <c r="D5" s="258" t="s">
        <v>492</v>
      </c>
      <c r="E5" s="258" t="s">
        <v>493</v>
      </c>
      <c r="F5" s="258" t="s">
        <v>494</v>
      </c>
      <c r="G5" s="258" t="s">
        <v>495</v>
      </c>
      <c r="H5" s="258" t="s">
        <v>496</v>
      </c>
      <c r="I5" s="258" t="s">
        <v>497</v>
      </c>
      <c r="J5" s="258" t="s">
        <v>498</v>
      </c>
      <c r="K5" s="258" t="s">
        <v>499</v>
      </c>
      <c r="L5" s="258" t="s">
        <v>533</v>
      </c>
      <c r="M5" s="258" t="s">
        <v>533</v>
      </c>
      <c r="N5" s="258" t="s">
        <v>533</v>
      </c>
      <c r="O5" s="258" t="s">
        <v>533</v>
      </c>
      <c r="P5" s="258" t="s">
        <v>533</v>
      </c>
      <c r="Q5" s="258" t="s">
        <v>533</v>
      </c>
      <c r="R5" s="258" t="s">
        <v>533</v>
      </c>
      <c r="S5" s="258" t="s">
        <v>533</v>
      </c>
      <c r="T5" s="258" t="s">
        <v>533</v>
      </c>
      <c r="U5" s="258" t="s">
        <v>533</v>
      </c>
      <c r="V5" s="258" t="s">
        <v>533</v>
      </c>
      <c r="W5" s="258" t="s">
        <v>533</v>
      </c>
      <c r="X5" s="258" t="s">
        <v>533</v>
      </c>
      <c r="Y5" s="258" t="s">
        <v>533</v>
      </c>
      <c r="Z5" s="258" t="s">
        <v>533</v>
      </c>
      <c r="AA5" s="258" t="s">
        <v>533</v>
      </c>
      <c r="AB5" s="258" t="s">
        <v>533</v>
      </c>
      <c r="AC5" s="258" t="s">
        <v>533</v>
      </c>
      <c r="AD5" s="258" t="s">
        <v>533</v>
      </c>
      <c r="AE5" s="258" t="s">
        <v>533</v>
      </c>
      <c r="AF5" s="258" t="s">
        <v>533</v>
      </c>
      <c r="AG5" s="258" t="s">
        <v>533</v>
      </c>
      <c r="AH5" s="258" t="s">
        <v>533</v>
      </c>
      <c r="AI5" s="258" t="s">
        <v>533</v>
      </c>
      <c r="AJ5" s="258" t="s">
        <v>533</v>
      </c>
      <c r="AK5" s="261" t="s">
        <v>839</v>
      </c>
    </row>
    <row r="6" spans="2:38" s="258" customFormat="1" ht="21" customHeight="1" x14ac:dyDescent="0.15">
      <c r="B6" s="258" t="s">
        <v>114</v>
      </c>
      <c r="C6" s="258" t="s">
        <v>115</v>
      </c>
      <c r="D6" s="258" t="s">
        <v>500</v>
      </c>
      <c r="E6" s="258" t="s">
        <v>112</v>
      </c>
      <c r="F6" s="258" t="s">
        <v>501</v>
      </c>
      <c r="G6" s="258" t="s">
        <v>502</v>
      </c>
      <c r="H6" s="258" t="s">
        <v>503</v>
      </c>
      <c r="I6" s="258" t="s">
        <v>504</v>
      </c>
      <c r="J6" s="258" t="s">
        <v>505</v>
      </c>
      <c r="K6" s="258" t="s">
        <v>506</v>
      </c>
      <c r="L6" s="258" t="s">
        <v>507</v>
      </c>
      <c r="M6" s="258" t="s">
        <v>508</v>
      </c>
      <c r="N6" s="258" t="s">
        <v>509</v>
      </c>
      <c r="O6" s="258" t="s">
        <v>510</v>
      </c>
      <c r="P6" s="258" t="s">
        <v>533</v>
      </c>
      <c r="Q6" s="258" t="s">
        <v>533</v>
      </c>
      <c r="R6" s="258" t="s">
        <v>533</v>
      </c>
      <c r="S6" s="258" t="s">
        <v>533</v>
      </c>
      <c r="T6" s="258" t="s">
        <v>533</v>
      </c>
      <c r="U6" s="258" t="s">
        <v>533</v>
      </c>
      <c r="V6" s="258" t="s">
        <v>533</v>
      </c>
      <c r="W6" s="258" t="s">
        <v>533</v>
      </c>
      <c r="X6" s="258" t="s">
        <v>533</v>
      </c>
      <c r="Y6" s="258" t="s">
        <v>533</v>
      </c>
      <c r="Z6" s="258" t="s">
        <v>533</v>
      </c>
      <c r="AA6" s="258" t="s">
        <v>533</v>
      </c>
      <c r="AB6" s="258" t="s">
        <v>533</v>
      </c>
      <c r="AC6" s="258" t="s">
        <v>533</v>
      </c>
      <c r="AD6" s="258" t="s">
        <v>533</v>
      </c>
      <c r="AE6" s="258" t="s">
        <v>533</v>
      </c>
      <c r="AF6" s="258" t="s">
        <v>533</v>
      </c>
      <c r="AG6" s="258" t="s">
        <v>533</v>
      </c>
      <c r="AH6" s="258" t="s">
        <v>533</v>
      </c>
      <c r="AI6" s="258" t="s">
        <v>533</v>
      </c>
      <c r="AJ6" s="258" t="s">
        <v>533</v>
      </c>
      <c r="AK6" s="261" t="s">
        <v>840</v>
      </c>
    </row>
    <row r="7" spans="2:38" s="258" customFormat="1" ht="21" customHeight="1" x14ac:dyDescent="0.15">
      <c r="B7" s="258" t="s">
        <v>114</v>
      </c>
      <c r="C7" s="258" t="s">
        <v>115</v>
      </c>
      <c r="D7" s="258" t="s">
        <v>500</v>
      </c>
      <c r="E7" s="258" t="s">
        <v>112</v>
      </c>
      <c r="F7" s="258" t="s">
        <v>107</v>
      </c>
      <c r="G7" s="258" t="s">
        <v>503</v>
      </c>
      <c r="H7" s="258" t="s">
        <v>506</v>
      </c>
      <c r="I7" s="258" t="s">
        <v>482</v>
      </c>
      <c r="J7" s="258" t="s">
        <v>811</v>
      </c>
      <c r="K7" s="258" t="s">
        <v>503</v>
      </c>
      <c r="L7" s="258" t="s">
        <v>490</v>
      </c>
      <c r="M7" s="258" t="s">
        <v>812</v>
      </c>
      <c r="N7" s="258" t="s">
        <v>516</v>
      </c>
      <c r="O7" s="258" t="s">
        <v>509</v>
      </c>
      <c r="P7" s="258" t="s">
        <v>510</v>
      </c>
      <c r="Q7" s="258" t="s">
        <v>533</v>
      </c>
      <c r="R7" s="258" t="s">
        <v>533</v>
      </c>
      <c r="S7" s="258" t="s">
        <v>533</v>
      </c>
      <c r="T7" s="258" t="s">
        <v>533</v>
      </c>
      <c r="U7" s="258" t="s">
        <v>533</v>
      </c>
      <c r="V7" s="258" t="s">
        <v>533</v>
      </c>
      <c r="W7" s="258" t="s">
        <v>533</v>
      </c>
      <c r="X7" s="258" t="s">
        <v>533</v>
      </c>
      <c r="Y7" s="258" t="s">
        <v>533</v>
      </c>
      <c r="Z7" s="258" t="s">
        <v>533</v>
      </c>
      <c r="AA7" s="258" t="s">
        <v>533</v>
      </c>
      <c r="AB7" s="258" t="s">
        <v>533</v>
      </c>
      <c r="AC7" s="258" t="s">
        <v>533</v>
      </c>
      <c r="AD7" s="258" t="s">
        <v>533</v>
      </c>
      <c r="AE7" s="258" t="s">
        <v>533</v>
      </c>
      <c r="AF7" s="258" t="s">
        <v>533</v>
      </c>
      <c r="AG7" s="258" t="s">
        <v>533</v>
      </c>
      <c r="AH7" s="258" t="s">
        <v>533</v>
      </c>
      <c r="AI7" s="258" t="s">
        <v>533</v>
      </c>
      <c r="AJ7" s="258" t="s">
        <v>533</v>
      </c>
      <c r="AK7" s="261" t="s">
        <v>841</v>
      </c>
    </row>
    <row r="8" spans="2:38" s="258" customFormat="1" ht="21" customHeight="1" x14ac:dyDescent="0.15">
      <c r="B8" s="258" t="s">
        <v>114</v>
      </c>
      <c r="C8" s="258" t="s">
        <v>115</v>
      </c>
      <c r="D8" s="258" t="s">
        <v>112</v>
      </c>
      <c r="E8" s="258" t="s">
        <v>511</v>
      </c>
      <c r="F8" s="258" t="s">
        <v>512</v>
      </c>
      <c r="G8" s="258" t="s">
        <v>513</v>
      </c>
      <c r="H8" s="258" t="s">
        <v>514</v>
      </c>
      <c r="I8" s="258" t="s">
        <v>515</v>
      </c>
      <c r="J8" s="258" t="s">
        <v>506</v>
      </c>
      <c r="K8" s="258" t="s">
        <v>506</v>
      </c>
      <c r="L8" s="258" t="s">
        <v>506</v>
      </c>
      <c r="M8" s="258" t="s">
        <v>506</v>
      </c>
      <c r="N8" s="258" t="s">
        <v>506</v>
      </c>
      <c r="O8" s="258" t="s">
        <v>506</v>
      </c>
      <c r="P8" s="258" t="s">
        <v>506</v>
      </c>
      <c r="Q8" s="258" t="s">
        <v>506</v>
      </c>
      <c r="R8" s="258" t="s">
        <v>506</v>
      </c>
      <c r="S8" s="258" t="s">
        <v>506</v>
      </c>
      <c r="T8" s="258" t="s">
        <v>506</v>
      </c>
      <c r="U8" s="258" t="s">
        <v>506</v>
      </c>
      <c r="V8" s="258" t="s">
        <v>506</v>
      </c>
      <c r="W8" s="258" t="s">
        <v>506</v>
      </c>
      <c r="X8" s="258" t="s">
        <v>506</v>
      </c>
      <c r="Y8" s="258" t="s">
        <v>506</v>
      </c>
      <c r="Z8" s="258" t="s">
        <v>506</v>
      </c>
      <c r="AA8" s="258" t="s">
        <v>506</v>
      </c>
      <c r="AB8" s="258" t="s">
        <v>506</v>
      </c>
      <c r="AC8" s="258" t="s">
        <v>506</v>
      </c>
      <c r="AD8" s="258" t="s">
        <v>506</v>
      </c>
      <c r="AE8" s="258" t="s">
        <v>506</v>
      </c>
      <c r="AF8" s="258" t="s">
        <v>506</v>
      </c>
      <c r="AG8" s="258" t="s">
        <v>506</v>
      </c>
      <c r="AH8" s="258" t="s">
        <v>506</v>
      </c>
      <c r="AI8" s="258" t="s">
        <v>506</v>
      </c>
      <c r="AJ8" s="258" t="s">
        <v>506</v>
      </c>
      <c r="AK8" s="261" t="s">
        <v>556</v>
      </c>
    </row>
    <row r="9" spans="2:38" s="258" customFormat="1" ht="21" customHeight="1" x14ac:dyDescent="0.15">
      <c r="B9" s="258" t="s">
        <v>553</v>
      </c>
      <c r="G9" s="258" t="s">
        <v>516</v>
      </c>
      <c r="H9" s="258" t="s">
        <v>509</v>
      </c>
      <c r="I9" s="258" t="s">
        <v>510</v>
      </c>
      <c r="J9" s="258" t="s">
        <v>506</v>
      </c>
      <c r="K9" s="258" t="s">
        <v>506</v>
      </c>
      <c r="L9" s="258" t="s">
        <v>506</v>
      </c>
      <c r="M9" s="258" t="s">
        <v>506</v>
      </c>
      <c r="N9" s="258" t="s">
        <v>506</v>
      </c>
      <c r="O9" s="258" t="s">
        <v>506</v>
      </c>
      <c r="P9" s="258" t="s">
        <v>506</v>
      </c>
      <c r="Q9" s="258" t="s">
        <v>506</v>
      </c>
      <c r="R9" s="258" t="s">
        <v>506</v>
      </c>
      <c r="S9" s="258" t="s">
        <v>506</v>
      </c>
      <c r="T9" s="258" t="s">
        <v>506</v>
      </c>
      <c r="U9" s="258" t="s">
        <v>506</v>
      </c>
      <c r="V9" s="258" t="s">
        <v>506</v>
      </c>
      <c r="W9" s="258" t="s">
        <v>506</v>
      </c>
      <c r="X9" s="258" t="s">
        <v>506</v>
      </c>
      <c r="Y9" s="258" t="s">
        <v>506</v>
      </c>
      <c r="Z9" s="258" t="s">
        <v>506</v>
      </c>
      <c r="AA9" s="258" t="s">
        <v>506</v>
      </c>
      <c r="AB9" s="258" t="s">
        <v>506</v>
      </c>
      <c r="AC9" s="258" t="s">
        <v>506</v>
      </c>
      <c r="AD9" s="258" t="s">
        <v>506</v>
      </c>
      <c r="AE9" s="258" t="s">
        <v>506</v>
      </c>
      <c r="AF9" s="258" t="s">
        <v>506</v>
      </c>
      <c r="AG9" s="258" t="s">
        <v>506</v>
      </c>
      <c r="AH9" s="258" t="s">
        <v>506</v>
      </c>
      <c r="AI9" s="258" t="s">
        <v>506</v>
      </c>
      <c r="AJ9" s="258" t="s">
        <v>506</v>
      </c>
      <c r="AK9" s="261" t="s">
        <v>557</v>
      </c>
    </row>
    <row r="10" spans="2:38" s="258" customFormat="1" ht="21" customHeight="1" x14ac:dyDescent="0.15">
      <c r="B10" s="258" t="s">
        <v>517</v>
      </c>
      <c r="C10" s="258" t="s">
        <v>192</v>
      </c>
      <c r="D10" s="258" t="s">
        <v>518</v>
      </c>
      <c r="E10" s="258" t="s">
        <v>506</v>
      </c>
      <c r="F10" s="258" t="s">
        <v>519</v>
      </c>
      <c r="G10" s="258" t="s">
        <v>520</v>
      </c>
      <c r="H10" s="258" t="s">
        <v>112</v>
      </c>
      <c r="I10" s="258" t="s">
        <v>506</v>
      </c>
      <c r="J10" s="258" t="s">
        <v>521</v>
      </c>
      <c r="K10" s="258" t="s">
        <v>114</v>
      </c>
      <c r="L10" s="258" t="s">
        <v>522</v>
      </c>
      <c r="M10" s="258" t="s">
        <v>107</v>
      </c>
      <c r="N10" s="258" t="s">
        <v>511</v>
      </c>
      <c r="O10" s="258" t="s">
        <v>512</v>
      </c>
      <c r="P10" s="258" t="s">
        <v>513</v>
      </c>
      <c r="Q10" s="258" t="s">
        <v>514</v>
      </c>
      <c r="R10" s="258" t="s">
        <v>515</v>
      </c>
      <c r="S10" s="258" t="s">
        <v>506</v>
      </c>
      <c r="T10" s="258" t="s">
        <v>506</v>
      </c>
      <c r="U10" s="258" t="s">
        <v>506</v>
      </c>
      <c r="V10" s="258" t="s">
        <v>506</v>
      </c>
      <c r="W10" s="258" t="s">
        <v>506</v>
      </c>
      <c r="X10" s="258" t="s">
        <v>506</v>
      </c>
      <c r="Y10" s="258" t="s">
        <v>506</v>
      </c>
      <c r="Z10" s="258" t="s">
        <v>506</v>
      </c>
      <c r="AA10" s="258" t="s">
        <v>506</v>
      </c>
      <c r="AB10" s="258" t="s">
        <v>506</v>
      </c>
      <c r="AC10" s="258" t="s">
        <v>506</v>
      </c>
      <c r="AD10" s="258" t="s">
        <v>506</v>
      </c>
      <c r="AE10" s="258" t="s">
        <v>506</v>
      </c>
      <c r="AF10" s="258" t="s">
        <v>506</v>
      </c>
      <c r="AG10" s="258" t="s">
        <v>506</v>
      </c>
      <c r="AH10" s="258" t="s">
        <v>506</v>
      </c>
      <c r="AI10" s="258" t="s">
        <v>506</v>
      </c>
      <c r="AJ10" s="258" t="s">
        <v>506</v>
      </c>
      <c r="AK10" s="261" t="s">
        <v>558</v>
      </c>
    </row>
    <row r="11" spans="2:38" s="258" customFormat="1" ht="21" customHeight="1" x14ac:dyDescent="0.15">
      <c r="B11" s="258" t="s">
        <v>553</v>
      </c>
      <c r="P11" s="258" t="s">
        <v>516</v>
      </c>
      <c r="Q11" s="258" t="s">
        <v>509</v>
      </c>
      <c r="R11" s="258" t="s">
        <v>510</v>
      </c>
      <c r="S11" s="258" t="s">
        <v>506</v>
      </c>
      <c r="T11" s="258" t="s">
        <v>506</v>
      </c>
      <c r="U11" s="258" t="s">
        <v>506</v>
      </c>
      <c r="V11" s="258" t="s">
        <v>506</v>
      </c>
      <c r="W11" s="258" t="s">
        <v>506</v>
      </c>
      <c r="X11" s="258" t="s">
        <v>506</v>
      </c>
      <c r="Y11" s="258" t="s">
        <v>506</v>
      </c>
      <c r="Z11" s="258" t="s">
        <v>506</v>
      </c>
      <c r="AA11" s="258" t="s">
        <v>506</v>
      </c>
      <c r="AB11" s="258" t="s">
        <v>506</v>
      </c>
      <c r="AC11" s="258" t="s">
        <v>506</v>
      </c>
      <c r="AD11" s="258" t="s">
        <v>506</v>
      </c>
      <c r="AE11" s="258" t="s">
        <v>506</v>
      </c>
      <c r="AF11" s="258" t="s">
        <v>506</v>
      </c>
      <c r="AG11" s="258" t="s">
        <v>506</v>
      </c>
      <c r="AH11" s="258" t="s">
        <v>506</v>
      </c>
      <c r="AI11" s="258" t="s">
        <v>506</v>
      </c>
      <c r="AJ11" s="258" t="s">
        <v>506</v>
      </c>
      <c r="AK11" s="261" t="s">
        <v>559</v>
      </c>
    </row>
    <row r="12" spans="2:38" s="258" customFormat="1" ht="21" customHeight="1" x14ac:dyDescent="0.15">
      <c r="B12" s="258" t="s">
        <v>523</v>
      </c>
      <c r="C12" s="258" t="s">
        <v>524</v>
      </c>
      <c r="D12" s="258" t="s">
        <v>518</v>
      </c>
      <c r="E12" s="258" t="s">
        <v>506</v>
      </c>
      <c r="F12" s="258" t="s">
        <v>525</v>
      </c>
      <c r="G12" s="258" t="s">
        <v>526</v>
      </c>
      <c r="H12" s="258" t="s">
        <v>107</v>
      </c>
      <c r="I12" s="258" t="s">
        <v>511</v>
      </c>
      <c r="J12" s="258" t="s">
        <v>512</v>
      </c>
      <c r="K12" s="258" t="s">
        <v>513</v>
      </c>
      <c r="L12" s="258" t="s">
        <v>514</v>
      </c>
      <c r="M12" s="258" t="s">
        <v>515</v>
      </c>
      <c r="N12" s="258" t="s">
        <v>506</v>
      </c>
      <c r="O12" s="258" t="s">
        <v>506</v>
      </c>
      <c r="P12" s="258" t="s">
        <v>506</v>
      </c>
      <c r="Q12" s="258" t="s">
        <v>506</v>
      </c>
      <c r="R12" s="258" t="s">
        <v>506</v>
      </c>
      <c r="S12" s="258" t="s">
        <v>506</v>
      </c>
      <c r="T12" s="258" t="s">
        <v>506</v>
      </c>
      <c r="U12" s="258" t="s">
        <v>506</v>
      </c>
      <c r="V12" s="258" t="s">
        <v>506</v>
      </c>
      <c r="W12" s="258" t="s">
        <v>506</v>
      </c>
      <c r="X12" s="258" t="s">
        <v>506</v>
      </c>
      <c r="Y12" s="258" t="s">
        <v>506</v>
      </c>
      <c r="Z12" s="258" t="s">
        <v>506</v>
      </c>
      <c r="AA12" s="258" t="s">
        <v>506</v>
      </c>
      <c r="AB12" s="258" t="s">
        <v>506</v>
      </c>
      <c r="AC12" s="258" t="s">
        <v>506</v>
      </c>
      <c r="AD12" s="258" t="s">
        <v>506</v>
      </c>
      <c r="AE12" s="258" t="s">
        <v>506</v>
      </c>
      <c r="AF12" s="258" t="s">
        <v>506</v>
      </c>
      <c r="AG12" s="258" t="s">
        <v>506</v>
      </c>
      <c r="AH12" s="258" t="s">
        <v>506</v>
      </c>
      <c r="AI12" s="258" t="s">
        <v>506</v>
      </c>
      <c r="AJ12" s="258" t="s">
        <v>506</v>
      </c>
      <c r="AK12" s="261" t="s">
        <v>560</v>
      </c>
    </row>
    <row r="13" spans="2:38" s="258" customFormat="1" ht="21" customHeight="1" x14ac:dyDescent="0.15">
      <c r="B13" s="258" t="s">
        <v>553</v>
      </c>
      <c r="K13" s="258" t="s">
        <v>527</v>
      </c>
      <c r="L13" s="258" t="s">
        <v>509</v>
      </c>
      <c r="M13" s="258" t="s">
        <v>510</v>
      </c>
      <c r="N13" s="258" t="s">
        <v>506</v>
      </c>
      <c r="O13" s="258" t="s">
        <v>506</v>
      </c>
      <c r="P13" s="258" t="s">
        <v>506</v>
      </c>
      <c r="Q13" s="258" t="s">
        <v>506</v>
      </c>
      <c r="R13" s="258" t="s">
        <v>506</v>
      </c>
      <c r="S13" s="258" t="s">
        <v>506</v>
      </c>
      <c r="T13" s="258" t="s">
        <v>506</v>
      </c>
      <c r="U13" s="258" t="s">
        <v>506</v>
      </c>
      <c r="V13" s="258" t="s">
        <v>506</v>
      </c>
      <c r="W13" s="258" t="s">
        <v>506</v>
      </c>
      <c r="X13" s="258" t="s">
        <v>506</v>
      </c>
      <c r="Y13" s="258" t="s">
        <v>506</v>
      </c>
      <c r="Z13" s="258" t="s">
        <v>506</v>
      </c>
      <c r="AA13" s="258" t="s">
        <v>506</v>
      </c>
      <c r="AB13" s="258" t="s">
        <v>506</v>
      </c>
      <c r="AC13" s="258" t="s">
        <v>506</v>
      </c>
      <c r="AD13" s="258" t="s">
        <v>506</v>
      </c>
      <c r="AE13" s="258" t="s">
        <v>506</v>
      </c>
      <c r="AF13" s="258" t="s">
        <v>506</v>
      </c>
      <c r="AG13" s="258" t="s">
        <v>506</v>
      </c>
      <c r="AH13" s="258" t="s">
        <v>506</v>
      </c>
      <c r="AI13" s="258" t="s">
        <v>506</v>
      </c>
      <c r="AJ13" s="258" t="s">
        <v>506</v>
      </c>
      <c r="AK13" s="261" t="s">
        <v>561</v>
      </c>
    </row>
    <row r="14" spans="2:38" s="258" customFormat="1" ht="21" customHeight="1" x14ac:dyDescent="0.15">
      <c r="B14" s="258" t="s">
        <v>528</v>
      </c>
      <c r="C14" s="258" t="s">
        <v>529</v>
      </c>
      <c r="D14" s="258" t="s">
        <v>518</v>
      </c>
      <c r="E14" s="258" t="s">
        <v>511</v>
      </c>
      <c r="F14" s="258" t="s">
        <v>512</v>
      </c>
      <c r="G14" s="258" t="s">
        <v>530</v>
      </c>
      <c r="H14" s="258" t="s">
        <v>514</v>
      </c>
      <c r="I14" s="258" t="s">
        <v>515</v>
      </c>
      <c r="J14" s="258" t="s">
        <v>506</v>
      </c>
      <c r="K14" s="258" t="s">
        <v>506</v>
      </c>
      <c r="L14" s="258" t="s">
        <v>506</v>
      </c>
      <c r="M14" s="258" t="s">
        <v>506</v>
      </c>
      <c r="N14" s="258" t="s">
        <v>506</v>
      </c>
      <c r="O14" s="258" t="s">
        <v>506</v>
      </c>
      <c r="P14" s="258" t="s">
        <v>506</v>
      </c>
      <c r="Q14" s="258" t="s">
        <v>506</v>
      </c>
      <c r="R14" s="258" t="s">
        <v>506</v>
      </c>
      <c r="S14" s="258" t="s">
        <v>506</v>
      </c>
      <c r="T14" s="258" t="s">
        <v>506</v>
      </c>
      <c r="U14" s="258" t="s">
        <v>506</v>
      </c>
      <c r="V14" s="258" t="s">
        <v>506</v>
      </c>
      <c r="W14" s="258" t="s">
        <v>506</v>
      </c>
      <c r="X14" s="258" t="s">
        <v>506</v>
      </c>
      <c r="Y14" s="258" t="s">
        <v>506</v>
      </c>
      <c r="Z14" s="258" t="s">
        <v>506</v>
      </c>
      <c r="AA14" s="258" t="s">
        <v>506</v>
      </c>
      <c r="AB14" s="258" t="s">
        <v>506</v>
      </c>
      <c r="AC14" s="258" t="s">
        <v>506</v>
      </c>
      <c r="AD14" s="258" t="s">
        <v>506</v>
      </c>
      <c r="AE14" s="258" t="s">
        <v>506</v>
      </c>
      <c r="AF14" s="258" t="s">
        <v>506</v>
      </c>
      <c r="AG14" s="258" t="s">
        <v>506</v>
      </c>
      <c r="AH14" s="258" t="s">
        <v>506</v>
      </c>
      <c r="AI14" s="258" t="s">
        <v>506</v>
      </c>
      <c r="AJ14" s="258" t="s">
        <v>506</v>
      </c>
      <c r="AK14" s="261" t="s">
        <v>562</v>
      </c>
    </row>
    <row r="15" spans="2:38" s="258" customFormat="1" ht="21" customHeight="1" x14ac:dyDescent="0.15">
      <c r="B15" s="258" t="s">
        <v>553</v>
      </c>
      <c r="G15" s="258" t="s">
        <v>516</v>
      </c>
      <c r="H15" s="258" t="s">
        <v>509</v>
      </c>
      <c r="I15" s="258" t="s">
        <v>510</v>
      </c>
      <c r="J15" s="258" t="s">
        <v>506</v>
      </c>
      <c r="K15" s="258" t="s">
        <v>506</v>
      </c>
      <c r="L15" s="258" t="s">
        <v>506</v>
      </c>
      <c r="M15" s="258" t="s">
        <v>506</v>
      </c>
      <c r="N15" s="258" t="s">
        <v>506</v>
      </c>
      <c r="O15" s="258" t="s">
        <v>506</v>
      </c>
      <c r="P15" s="258" t="s">
        <v>506</v>
      </c>
      <c r="Q15" s="258" t="s">
        <v>506</v>
      </c>
      <c r="R15" s="258" t="s">
        <v>506</v>
      </c>
      <c r="S15" s="258" t="s">
        <v>506</v>
      </c>
      <c r="T15" s="258" t="s">
        <v>506</v>
      </c>
      <c r="U15" s="258" t="s">
        <v>506</v>
      </c>
      <c r="V15" s="258" t="s">
        <v>506</v>
      </c>
      <c r="W15" s="258" t="s">
        <v>506</v>
      </c>
      <c r="X15" s="258" t="s">
        <v>506</v>
      </c>
      <c r="Y15" s="258" t="s">
        <v>506</v>
      </c>
      <c r="Z15" s="258" t="s">
        <v>506</v>
      </c>
      <c r="AA15" s="258" t="s">
        <v>506</v>
      </c>
      <c r="AB15" s="258" t="s">
        <v>506</v>
      </c>
      <c r="AC15" s="258" t="s">
        <v>506</v>
      </c>
      <c r="AD15" s="258" t="s">
        <v>506</v>
      </c>
      <c r="AE15" s="258" t="s">
        <v>506</v>
      </c>
      <c r="AF15" s="258" t="s">
        <v>506</v>
      </c>
      <c r="AG15" s="258" t="s">
        <v>506</v>
      </c>
      <c r="AH15" s="258" t="s">
        <v>506</v>
      </c>
      <c r="AI15" s="258" t="s">
        <v>506</v>
      </c>
      <c r="AJ15" s="258" t="s">
        <v>506</v>
      </c>
      <c r="AK15" s="261" t="s">
        <v>563</v>
      </c>
    </row>
    <row r="16" spans="2:38" s="258" customFormat="1" ht="21" customHeight="1" x14ac:dyDescent="0.15">
      <c r="B16" s="258" t="s">
        <v>531</v>
      </c>
      <c r="C16" s="258" t="s">
        <v>116</v>
      </c>
      <c r="D16" s="258" t="s">
        <v>532</v>
      </c>
      <c r="E16" s="258" t="s">
        <v>506</v>
      </c>
      <c r="F16" s="258" t="s">
        <v>534</v>
      </c>
      <c r="G16" s="258" t="s">
        <v>535</v>
      </c>
      <c r="H16" s="258" t="s">
        <v>532</v>
      </c>
      <c r="I16" s="258" t="s">
        <v>506</v>
      </c>
      <c r="J16" s="258" t="s">
        <v>534</v>
      </c>
      <c r="K16" s="258" t="s">
        <v>535</v>
      </c>
      <c r="L16" s="258" t="s">
        <v>107</v>
      </c>
      <c r="M16" s="258" t="s">
        <v>511</v>
      </c>
      <c r="N16" s="258" t="s">
        <v>512</v>
      </c>
      <c r="O16" s="258" t="s">
        <v>536</v>
      </c>
      <c r="P16" s="258" t="s">
        <v>514</v>
      </c>
      <c r="Q16" s="258" t="s">
        <v>515</v>
      </c>
      <c r="R16" s="258" t="s">
        <v>506</v>
      </c>
      <c r="S16" s="258" t="s">
        <v>506</v>
      </c>
      <c r="T16" s="258" t="s">
        <v>506</v>
      </c>
      <c r="U16" s="258" t="s">
        <v>506</v>
      </c>
      <c r="V16" s="258" t="s">
        <v>506</v>
      </c>
      <c r="W16" s="258" t="s">
        <v>506</v>
      </c>
      <c r="X16" s="258" t="s">
        <v>506</v>
      </c>
      <c r="Y16" s="258" t="s">
        <v>506</v>
      </c>
      <c r="Z16" s="258" t="s">
        <v>506</v>
      </c>
      <c r="AA16" s="258" t="s">
        <v>506</v>
      </c>
      <c r="AB16" s="258" t="s">
        <v>506</v>
      </c>
      <c r="AC16" s="258" t="s">
        <v>506</v>
      </c>
      <c r="AD16" s="258" t="s">
        <v>506</v>
      </c>
      <c r="AE16" s="258" t="s">
        <v>506</v>
      </c>
      <c r="AF16" s="258" t="s">
        <v>506</v>
      </c>
      <c r="AG16" s="258" t="s">
        <v>506</v>
      </c>
      <c r="AH16" s="258" t="s">
        <v>506</v>
      </c>
      <c r="AI16" s="258" t="s">
        <v>506</v>
      </c>
      <c r="AJ16" s="258" t="s">
        <v>506</v>
      </c>
      <c r="AK16" s="261" t="s">
        <v>564</v>
      </c>
    </row>
    <row r="17" spans="2:37" s="258" customFormat="1" ht="21" customHeight="1" x14ac:dyDescent="0.15">
      <c r="B17" s="258" t="s">
        <v>553</v>
      </c>
      <c r="O17" s="258" t="s">
        <v>516</v>
      </c>
      <c r="P17" s="258" t="s">
        <v>509</v>
      </c>
      <c r="Q17" s="258" t="s">
        <v>510</v>
      </c>
      <c r="R17" s="258" t="s">
        <v>506</v>
      </c>
      <c r="S17" s="258" t="s">
        <v>506</v>
      </c>
      <c r="T17" s="258" t="s">
        <v>506</v>
      </c>
      <c r="U17" s="258" t="s">
        <v>506</v>
      </c>
      <c r="V17" s="258" t="s">
        <v>506</v>
      </c>
      <c r="W17" s="258" t="s">
        <v>506</v>
      </c>
      <c r="X17" s="258" t="s">
        <v>506</v>
      </c>
      <c r="Y17" s="258" t="s">
        <v>506</v>
      </c>
      <c r="Z17" s="258" t="s">
        <v>506</v>
      </c>
      <c r="AA17" s="258" t="s">
        <v>506</v>
      </c>
      <c r="AB17" s="258" t="s">
        <v>506</v>
      </c>
      <c r="AC17" s="258" t="s">
        <v>506</v>
      </c>
      <c r="AD17" s="258" t="s">
        <v>506</v>
      </c>
      <c r="AE17" s="258" t="s">
        <v>506</v>
      </c>
      <c r="AF17" s="258" t="s">
        <v>506</v>
      </c>
      <c r="AG17" s="258" t="s">
        <v>506</v>
      </c>
      <c r="AH17" s="258" t="s">
        <v>506</v>
      </c>
      <c r="AI17" s="258" t="s">
        <v>506</v>
      </c>
      <c r="AJ17" s="258" t="s">
        <v>506</v>
      </c>
      <c r="AK17" s="261" t="s">
        <v>565</v>
      </c>
    </row>
    <row r="18" spans="2:37" s="258" customFormat="1" ht="21" customHeight="1" x14ac:dyDescent="0.15">
      <c r="B18" s="258" t="s">
        <v>537</v>
      </c>
      <c r="C18" s="258" t="s">
        <v>109</v>
      </c>
      <c r="D18" s="258" t="s">
        <v>538</v>
      </c>
      <c r="E18" s="258" t="s">
        <v>111</v>
      </c>
      <c r="F18" s="258" t="s">
        <v>539</v>
      </c>
      <c r="G18" s="258" t="s">
        <v>506</v>
      </c>
      <c r="H18" s="258" t="s">
        <v>123</v>
      </c>
      <c r="I18" s="258" t="s">
        <v>124</v>
      </c>
      <c r="J18" s="258" t="s">
        <v>125</v>
      </c>
      <c r="K18" s="258" t="s">
        <v>539</v>
      </c>
      <c r="L18" s="258" t="s">
        <v>511</v>
      </c>
      <c r="M18" s="258" t="s">
        <v>512</v>
      </c>
      <c r="N18" s="258" t="s">
        <v>540</v>
      </c>
      <c r="O18" s="258" t="s">
        <v>514</v>
      </c>
      <c r="P18" s="258" t="s">
        <v>515</v>
      </c>
      <c r="Q18" s="258" t="s">
        <v>506</v>
      </c>
      <c r="R18" s="258" t="s">
        <v>506</v>
      </c>
      <c r="S18" s="258" t="s">
        <v>506</v>
      </c>
      <c r="T18" s="258" t="s">
        <v>506</v>
      </c>
      <c r="U18" s="258" t="s">
        <v>506</v>
      </c>
      <c r="V18" s="258" t="s">
        <v>506</v>
      </c>
      <c r="W18" s="258" t="s">
        <v>506</v>
      </c>
      <c r="X18" s="258" t="s">
        <v>506</v>
      </c>
      <c r="Y18" s="258" t="s">
        <v>506</v>
      </c>
      <c r="Z18" s="258" t="s">
        <v>506</v>
      </c>
      <c r="AA18" s="258" t="s">
        <v>506</v>
      </c>
      <c r="AB18" s="258" t="s">
        <v>506</v>
      </c>
      <c r="AC18" s="258" t="s">
        <v>506</v>
      </c>
      <c r="AD18" s="258" t="s">
        <v>506</v>
      </c>
      <c r="AE18" s="258" t="s">
        <v>506</v>
      </c>
      <c r="AF18" s="258" t="s">
        <v>506</v>
      </c>
      <c r="AG18" s="258" t="s">
        <v>506</v>
      </c>
      <c r="AH18" s="258" t="s">
        <v>506</v>
      </c>
      <c r="AI18" s="258" t="s">
        <v>506</v>
      </c>
      <c r="AJ18" s="258" t="s">
        <v>506</v>
      </c>
      <c r="AK18" s="261" t="s">
        <v>566</v>
      </c>
    </row>
    <row r="19" spans="2:37" s="258" customFormat="1" ht="21" customHeight="1" x14ac:dyDescent="0.15">
      <c r="B19" s="258" t="s">
        <v>553</v>
      </c>
      <c r="N19" s="258" t="s">
        <v>516</v>
      </c>
      <c r="O19" s="258" t="s">
        <v>509</v>
      </c>
      <c r="P19" s="258" t="s">
        <v>510</v>
      </c>
      <c r="Q19" s="258" t="s">
        <v>506</v>
      </c>
      <c r="R19" s="258" t="s">
        <v>506</v>
      </c>
      <c r="S19" s="258" t="s">
        <v>506</v>
      </c>
      <c r="T19" s="258" t="s">
        <v>506</v>
      </c>
      <c r="U19" s="258" t="s">
        <v>506</v>
      </c>
      <c r="V19" s="258" t="s">
        <v>506</v>
      </c>
      <c r="W19" s="258" t="s">
        <v>506</v>
      </c>
      <c r="X19" s="258" t="s">
        <v>506</v>
      </c>
      <c r="Y19" s="258" t="s">
        <v>506</v>
      </c>
      <c r="Z19" s="258" t="s">
        <v>506</v>
      </c>
      <c r="AA19" s="258" t="s">
        <v>506</v>
      </c>
      <c r="AB19" s="258" t="s">
        <v>506</v>
      </c>
      <c r="AC19" s="258" t="s">
        <v>506</v>
      </c>
      <c r="AD19" s="258" t="s">
        <v>506</v>
      </c>
      <c r="AE19" s="258" t="s">
        <v>506</v>
      </c>
      <c r="AF19" s="258" t="s">
        <v>506</v>
      </c>
      <c r="AG19" s="258" t="s">
        <v>506</v>
      </c>
      <c r="AH19" s="258" t="s">
        <v>506</v>
      </c>
      <c r="AI19" s="258" t="s">
        <v>506</v>
      </c>
      <c r="AJ19" s="258" t="s">
        <v>506</v>
      </c>
      <c r="AK19" s="261" t="s">
        <v>567</v>
      </c>
    </row>
    <row r="20" spans="2:37" s="258" customFormat="1" ht="21" customHeight="1" x14ac:dyDescent="0.15">
      <c r="B20" s="258" t="s">
        <v>541</v>
      </c>
      <c r="C20" s="258" t="s">
        <v>542</v>
      </c>
      <c r="D20" s="258" t="s">
        <v>518</v>
      </c>
      <c r="E20" s="258" t="s">
        <v>506</v>
      </c>
      <c r="F20" s="258" t="s">
        <v>543</v>
      </c>
      <c r="G20" s="258" t="s">
        <v>544</v>
      </c>
      <c r="H20" s="258" t="s">
        <v>107</v>
      </c>
      <c r="I20" s="258" t="s">
        <v>511</v>
      </c>
      <c r="J20" s="258" t="s">
        <v>512</v>
      </c>
      <c r="K20" s="258" t="s">
        <v>513</v>
      </c>
      <c r="L20" s="258" t="s">
        <v>514</v>
      </c>
      <c r="M20" s="258" t="s">
        <v>515</v>
      </c>
      <c r="N20" s="258" t="s">
        <v>506</v>
      </c>
      <c r="O20" s="258" t="s">
        <v>506</v>
      </c>
      <c r="P20" s="258" t="s">
        <v>506</v>
      </c>
      <c r="Q20" s="258" t="s">
        <v>506</v>
      </c>
      <c r="R20" s="258" t="s">
        <v>506</v>
      </c>
      <c r="S20" s="258" t="s">
        <v>506</v>
      </c>
      <c r="T20" s="258" t="s">
        <v>506</v>
      </c>
      <c r="U20" s="258" t="s">
        <v>506</v>
      </c>
      <c r="V20" s="258" t="s">
        <v>506</v>
      </c>
      <c r="W20" s="258" t="s">
        <v>506</v>
      </c>
      <c r="X20" s="258" t="s">
        <v>506</v>
      </c>
      <c r="Y20" s="258" t="s">
        <v>506</v>
      </c>
      <c r="Z20" s="258" t="s">
        <v>506</v>
      </c>
      <c r="AA20" s="258" t="s">
        <v>506</v>
      </c>
      <c r="AB20" s="258" t="s">
        <v>506</v>
      </c>
      <c r="AC20" s="258" t="s">
        <v>506</v>
      </c>
      <c r="AD20" s="258" t="s">
        <v>506</v>
      </c>
      <c r="AE20" s="258" t="s">
        <v>506</v>
      </c>
      <c r="AF20" s="258" t="s">
        <v>506</v>
      </c>
      <c r="AG20" s="258" t="s">
        <v>506</v>
      </c>
      <c r="AH20" s="258" t="s">
        <v>506</v>
      </c>
      <c r="AI20" s="258" t="s">
        <v>506</v>
      </c>
      <c r="AJ20" s="258" t="s">
        <v>506</v>
      </c>
      <c r="AK20" s="261" t="s">
        <v>568</v>
      </c>
    </row>
    <row r="21" spans="2:37" s="258" customFormat="1" ht="21" customHeight="1" x14ac:dyDescent="0.15">
      <c r="B21" s="258" t="s">
        <v>553</v>
      </c>
      <c r="K21" s="258" t="s">
        <v>516</v>
      </c>
      <c r="L21" s="258" t="s">
        <v>509</v>
      </c>
      <c r="M21" s="258" t="s">
        <v>510</v>
      </c>
      <c r="N21" s="258" t="s">
        <v>506</v>
      </c>
      <c r="O21" s="258" t="s">
        <v>506</v>
      </c>
      <c r="P21" s="258" t="s">
        <v>506</v>
      </c>
      <c r="Q21" s="258" t="s">
        <v>506</v>
      </c>
      <c r="R21" s="258" t="s">
        <v>506</v>
      </c>
      <c r="S21" s="258" t="s">
        <v>506</v>
      </c>
      <c r="T21" s="258" t="s">
        <v>506</v>
      </c>
      <c r="U21" s="258" t="s">
        <v>506</v>
      </c>
      <c r="V21" s="258" t="s">
        <v>506</v>
      </c>
      <c r="W21" s="258" t="s">
        <v>506</v>
      </c>
      <c r="X21" s="258" t="s">
        <v>506</v>
      </c>
      <c r="Y21" s="258" t="s">
        <v>506</v>
      </c>
      <c r="Z21" s="258" t="s">
        <v>506</v>
      </c>
      <c r="AA21" s="258" t="s">
        <v>506</v>
      </c>
      <c r="AB21" s="258" t="s">
        <v>506</v>
      </c>
      <c r="AC21" s="258" t="s">
        <v>506</v>
      </c>
      <c r="AD21" s="258" t="s">
        <v>506</v>
      </c>
      <c r="AE21" s="258" t="s">
        <v>506</v>
      </c>
      <c r="AF21" s="258" t="s">
        <v>506</v>
      </c>
      <c r="AG21" s="258" t="s">
        <v>506</v>
      </c>
      <c r="AH21" s="258" t="s">
        <v>506</v>
      </c>
      <c r="AI21" s="258" t="s">
        <v>506</v>
      </c>
      <c r="AJ21" s="258" t="s">
        <v>506</v>
      </c>
      <c r="AK21" s="261" t="s">
        <v>569</v>
      </c>
    </row>
    <row r="22" spans="2:37" s="258" customFormat="1" ht="21" customHeight="1" x14ac:dyDescent="0.15">
      <c r="B22" s="258" t="s">
        <v>531</v>
      </c>
      <c r="C22" s="258" t="s">
        <v>545</v>
      </c>
      <c r="D22" s="258" t="s">
        <v>518</v>
      </c>
      <c r="E22" s="258" t="s">
        <v>506</v>
      </c>
      <c r="F22" s="258" t="s">
        <v>535</v>
      </c>
      <c r="G22" s="258" t="s">
        <v>546</v>
      </c>
      <c r="H22" s="258" t="s">
        <v>547</v>
      </c>
      <c r="I22" s="258" t="s">
        <v>532</v>
      </c>
      <c r="J22" s="258" t="s">
        <v>506</v>
      </c>
      <c r="K22" s="258" t="s">
        <v>535</v>
      </c>
      <c r="L22" s="258" t="s">
        <v>546</v>
      </c>
      <c r="M22" s="258" t="s">
        <v>547</v>
      </c>
      <c r="N22" s="258" t="s">
        <v>107</v>
      </c>
      <c r="O22" s="258" t="s">
        <v>511</v>
      </c>
      <c r="P22" s="258" t="s">
        <v>512</v>
      </c>
      <c r="Q22" s="258" t="s">
        <v>536</v>
      </c>
      <c r="R22" s="258" t="s">
        <v>514</v>
      </c>
      <c r="S22" s="258" t="s">
        <v>515</v>
      </c>
      <c r="T22" s="258" t="s">
        <v>506</v>
      </c>
      <c r="U22" s="258" t="s">
        <v>506</v>
      </c>
      <c r="V22" s="258" t="s">
        <v>506</v>
      </c>
      <c r="W22" s="258" t="s">
        <v>506</v>
      </c>
      <c r="X22" s="258" t="s">
        <v>506</v>
      </c>
      <c r="Y22" s="258" t="s">
        <v>506</v>
      </c>
      <c r="Z22" s="258" t="s">
        <v>506</v>
      </c>
      <c r="AA22" s="258" t="s">
        <v>506</v>
      </c>
      <c r="AB22" s="258" t="s">
        <v>506</v>
      </c>
      <c r="AC22" s="258" t="s">
        <v>506</v>
      </c>
      <c r="AD22" s="258" t="s">
        <v>506</v>
      </c>
      <c r="AE22" s="258" t="s">
        <v>506</v>
      </c>
      <c r="AF22" s="258" t="s">
        <v>506</v>
      </c>
      <c r="AG22" s="258" t="s">
        <v>506</v>
      </c>
      <c r="AH22" s="258" t="s">
        <v>506</v>
      </c>
      <c r="AI22" s="258" t="s">
        <v>506</v>
      </c>
      <c r="AJ22" s="258" t="s">
        <v>506</v>
      </c>
      <c r="AK22" s="261" t="s">
        <v>570</v>
      </c>
    </row>
    <row r="23" spans="2:37" s="258" customFormat="1" ht="21" customHeight="1" x14ac:dyDescent="0.15">
      <c r="B23" s="258" t="s">
        <v>553</v>
      </c>
      <c r="Q23" s="258" t="s">
        <v>516</v>
      </c>
      <c r="R23" s="258" t="s">
        <v>509</v>
      </c>
      <c r="S23" s="258" t="s">
        <v>510</v>
      </c>
      <c r="T23" s="258" t="s">
        <v>506</v>
      </c>
      <c r="U23" s="258" t="s">
        <v>506</v>
      </c>
      <c r="V23" s="258" t="s">
        <v>506</v>
      </c>
      <c r="W23" s="258" t="s">
        <v>506</v>
      </c>
      <c r="X23" s="258" t="s">
        <v>506</v>
      </c>
      <c r="Y23" s="258" t="s">
        <v>506</v>
      </c>
      <c r="Z23" s="258" t="s">
        <v>506</v>
      </c>
      <c r="AA23" s="258" t="s">
        <v>506</v>
      </c>
      <c r="AB23" s="258" t="s">
        <v>506</v>
      </c>
      <c r="AC23" s="258" t="s">
        <v>506</v>
      </c>
      <c r="AD23" s="258" t="s">
        <v>506</v>
      </c>
      <c r="AE23" s="258" t="s">
        <v>506</v>
      </c>
      <c r="AF23" s="258" t="s">
        <v>506</v>
      </c>
      <c r="AG23" s="258" t="s">
        <v>506</v>
      </c>
      <c r="AH23" s="258" t="s">
        <v>506</v>
      </c>
      <c r="AI23" s="258" t="s">
        <v>506</v>
      </c>
      <c r="AJ23" s="258" t="s">
        <v>506</v>
      </c>
      <c r="AK23" s="261" t="s">
        <v>571</v>
      </c>
    </row>
    <row r="24" spans="2:37" s="258" customFormat="1" ht="21" customHeight="1" x14ac:dyDescent="0.15">
      <c r="B24" s="258" t="s">
        <v>192</v>
      </c>
      <c r="C24" s="258" t="s">
        <v>193</v>
      </c>
      <c r="D24" s="258" t="s">
        <v>518</v>
      </c>
      <c r="E24" s="258" t="s">
        <v>506</v>
      </c>
      <c r="F24" s="258" t="s">
        <v>192</v>
      </c>
      <c r="G24" s="258" t="s">
        <v>548</v>
      </c>
      <c r="H24" s="258" t="s">
        <v>107</v>
      </c>
      <c r="I24" s="258" t="s">
        <v>511</v>
      </c>
      <c r="J24" s="258" t="s">
        <v>512</v>
      </c>
      <c r="K24" s="258" t="s">
        <v>513</v>
      </c>
      <c r="L24" s="258" t="s">
        <v>514</v>
      </c>
      <c r="M24" s="258" t="s">
        <v>515</v>
      </c>
      <c r="N24" s="258" t="s">
        <v>506</v>
      </c>
      <c r="O24" s="258" t="s">
        <v>506</v>
      </c>
      <c r="P24" s="258" t="s">
        <v>506</v>
      </c>
      <c r="Q24" s="258" t="s">
        <v>506</v>
      </c>
      <c r="R24" s="258" t="s">
        <v>506</v>
      </c>
      <c r="S24" s="258" t="s">
        <v>506</v>
      </c>
      <c r="T24" s="258" t="s">
        <v>506</v>
      </c>
      <c r="U24" s="258" t="s">
        <v>506</v>
      </c>
      <c r="V24" s="258" t="s">
        <v>506</v>
      </c>
      <c r="W24" s="258" t="s">
        <v>506</v>
      </c>
      <c r="X24" s="258" t="s">
        <v>506</v>
      </c>
      <c r="Y24" s="258" t="s">
        <v>506</v>
      </c>
      <c r="Z24" s="258" t="s">
        <v>506</v>
      </c>
      <c r="AA24" s="258" t="s">
        <v>506</v>
      </c>
      <c r="AB24" s="258" t="s">
        <v>506</v>
      </c>
      <c r="AC24" s="258" t="s">
        <v>506</v>
      </c>
      <c r="AD24" s="258" t="s">
        <v>506</v>
      </c>
      <c r="AE24" s="258" t="s">
        <v>506</v>
      </c>
      <c r="AF24" s="258" t="s">
        <v>506</v>
      </c>
      <c r="AG24" s="258" t="s">
        <v>506</v>
      </c>
      <c r="AH24" s="258" t="s">
        <v>506</v>
      </c>
      <c r="AI24" s="258" t="s">
        <v>506</v>
      </c>
      <c r="AJ24" s="258" t="s">
        <v>506</v>
      </c>
      <c r="AK24" s="261" t="s">
        <v>572</v>
      </c>
    </row>
    <row r="25" spans="2:37" s="258" customFormat="1" ht="21" customHeight="1" x14ac:dyDescent="0.15">
      <c r="B25" s="258" t="s">
        <v>553</v>
      </c>
      <c r="K25" s="258" t="s">
        <v>516</v>
      </c>
      <c r="L25" s="258" t="s">
        <v>509</v>
      </c>
      <c r="M25" s="258" t="s">
        <v>510</v>
      </c>
      <c r="N25" s="258" t="s">
        <v>506</v>
      </c>
      <c r="O25" s="258" t="s">
        <v>506</v>
      </c>
      <c r="P25" s="258" t="s">
        <v>506</v>
      </c>
      <c r="Q25" s="258" t="s">
        <v>506</v>
      </c>
      <c r="R25" s="258" t="s">
        <v>506</v>
      </c>
      <c r="S25" s="258" t="s">
        <v>506</v>
      </c>
      <c r="T25" s="258" t="s">
        <v>506</v>
      </c>
      <c r="U25" s="258" t="s">
        <v>506</v>
      </c>
      <c r="V25" s="258" t="s">
        <v>506</v>
      </c>
      <c r="W25" s="258" t="s">
        <v>506</v>
      </c>
      <c r="X25" s="258" t="s">
        <v>506</v>
      </c>
      <c r="Y25" s="258" t="s">
        <v>506</v>
      </c>
      <c r="Z25" s="258" t="s">
        <v>506</v>
      </c>
      <c r="AA25" s="258" t="s">
        <v>506</v>
      </c>
      <c r="AB25" s="258" t="s">
        <v>506</v>
      </c>
      <c r="AC25" s="258" t="s">
        <v>506</v>
      </c>
      <c r="AD25" s="258" t="s">
        <v>506</v>
      </c>
      <c r="AE25" s="258" t="s">
        <v>506</v>
      </c>
      <c r="AF25" s="258" t="s">
        <v>506</v>
      </c>
      <c r="AG25" s="258" t="s">
        <v>506</v>
      </c>
      <c r="AH25" s="258" t="s">
        <v>506</v>
      </c>
      <c r="AI25" s="258" t="s">
        <v>506</v>
      </c>
      <c r="AJ25" s="258" t="s">
        <v>506</v>
      </c>
      <c r="AK25" s="261" t="s">
        <v>573</v>
      </c>
    </row>
    <row r="26" spans="2:37" s="258" customFormat="1" ht="21" customHeight="1" x14ac:dyDescent="0.15">
      <c r="B26" s="258" t="s">
        <v>113</v>
      </c>
      <c r="C26" s="258" t="s">
        <v>192</v>
      </c>
      <c r="D26" s="258" t="s">
        <v>549</v>
      </c>
      <c r="E26" s="258" t="s">
        <v>550</v>
      </c>
      <c r="F26" s="258" t="s">
        <v>511</v>
      </c>
      <c r="G26" s="258" t="s">
        <v>512</v>
      </c>
      <c r="H26" s="258" t="s">
        <v>551</v>
      </c>
      <c r="I26" s="258" t="s">
        <v>514</v>
      </c>
      <c r="J26" s="258" t="s">
        <v>552</v>
      </c>
      <c r="K26" s="258" t="s">
        <v>506</v>
      </c>
      <c r="L26" s="258" t="s">
        <v>506</v>
      </c>
      <c r="M26" s="258" t="s">
        <v>506</v>
      </c>
      <c r="N26" s="258" t="s">
        <v>506</v>
      </c>
      <c r="O26" s="258" t="s">
        <v>506</v>
      </c>
      <c r="P26" s="258" t="s">
        <v>506</v>
      </c>
      <c r="Q26" s="258" t="s">
        <v>506</v>
      </c>
      <c r="R26" s="258" t="s">
        <v>506</v>
      </c>
      <c r="S26" s="258" t="s">
        <v>506</v>
      </c>
      <c r="T26" s="258" t="s">
        <v>506</v>
      </c>
      <c r="U26" s="258" t="s">
        <v>506</v>
      </c>
      <c r="V26" s="258" t="s">
        <v>506</v>
      </c>
      <c r="W26" s="258" t="s">
        <v>506</v>
      </c>
      <c r="X26" s="258" t="s">
        <v>506</v>
      </c>
      <c r="Y26" s="258" t="s">
        <v>506</v>
      </c>
      <c r="Z26" s="258" t="s">
        <v>506</v>
      </c>
      <c r="AA26" s="258" t="s">
        <v>506</v>
      </c>
      <c r="AB26" s="258" t="s">
        <v>506</v>
      </c>
      <c r="AC26" s="258" t="s">
        <v>506</v>
      </c>
      <c r="AD26" s="258" t="s">
        <v>506</v>
      </c>
      <c r="AE26" s="258" t="s">
        <v>506</v>
      </c>
      <c r="AF26" s="258" t="s">
        <v>506</v>
      </c>
      <c r="AG26" s="258" t="s">
        <v>506</v>
      </c>
      <c r="AH26" s="258" t="s">
        <v>506</v>
      </c>
      <c r="AI26" s="258" t="s">
        <v>506</v>
      </c>
      <c r="AJ26" s="258" t="s">
        <v>506</v>
      </c>
      <c r="AK26" s="261" t="s">
        <v>813</v>
      </c>
    </row>
    <row r="27" spans="2:37" s="257" customFormat="1" ht="21" customHeight="1" x14ac:dyDescent="0.15">
      <c r="B27" s="258" t="s">
        <v>553</v>
      </c>
      <c r="C27" s="258"/>
      <c r="D27" s="258"/>
      <c r="E27" s="258"/>
      <c r="F27" s="258"/>
      <c r="G27" s="258"/>
      <c r="H27" s="258" t="s">
        <v>516</v>
      </c>
      <c r="I27" s="258" t="s">
        <v>509</v>
      </c>
      <c r="J27" s="258" t="s">
        <v>510</v>
      </c>
      <c r="K27" s="258" t="s">
        <v>506</v>
      </c>
      <c r="L27" s="258" t="s">
        <v>506</v>
      </c>
      <c r="M27" s="258" t="s">
        <v>506</v>
      </c>
      <c r="N27" s="258" t="s">
        <v>506</v>
      </c>
      <c r="O27" s="258" t="s">
        <v>506</v>
      </c>
      <c r="P27" s="258" t="s">
        <v>506</v>
      </c>
      <c r="Q27" s="258" t="s">
        <v>506</v>
      </c>
      <c r="R27" s="258" t="s">
        <v>506</v>
      </c>
      <c r="S27" s="258" t="s">
        <v>506</v>
      </c>
      <c r="T27" s="258" t="s">
        <v>506</v>
      </c>
      <c r="U27" s="258" t="s">
        <v>506</v>
      </c>
      <c r="V27" s="258" t="s">
        <v>506</v>
      </c>
      <c r="W27" s="258" t="s">
        <v>506</v>
      </c>
      <c r="X27" s="258" t="s">
        <v>506</v>
      </c>
      <c r="Y27" s="258" t="s">
        <v>506</v>
      </c>
      <c r="Z27" s="258" t="s">
        <v>506</v>
      </c>
      <c r="AA27" s="258" t="s">
        <v>506</v>
      </c>
      <c r="AB27" s="258" t="s">
        <v>506</v>
      </c>
      <c r="AC27" s="258" t="s">
        <v>506</v>
      </c>
      <c r="AD27" s="258" t="s">
        <v>506</v>
      </c>
      <c r="AE27" s="258" t="s">
        <v>506</v>
      </c>
      <c r="AF27" s="258" t="s">
        <v>506</v>
      </c>
      <c r="AG27" s="258" t="s">
        <v>506</v>
      </c>
      <c r="AH27" s="258" t="s">
        <v>506</v>
      </c>
      <c r="AI27" s="258" t="s">
        <v>506</v>
      </c>
      <c r="AJ27" s="258" t="s">
        <v>506</v>
      </c>
      <c r="AK27" s="261" t="s">
        <v>842</v>
      </c>
    </row>
    <row r="28" spans="2:37" s="257" customFormat="1" ht="20.100000000000001" customHeight="1" x14ac:dyDescent="0.15">
      <c r="AK28" s="262"/>
    </row>
  </sheetData>
  <mergeCells count="1">
    <mergeCell ref="B1:AK1"/>
  </mergeCells>
  <phoneticPr fontId="2"/>
  <pageMargins left="1.1023622047244095" right="0.70866141732283472" top="0.74803149606299213" bottom="0.74803149606299213" header="0.31496062992125984" footer="0.31496062992125984"/>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9"/>
  <sheetViews>
    <sheetView showZeros="0" zoomScale="90" zoomScaleNormal="90" workbookViewId="0"/>
  </sheetViews>
  <sheetFormatPr defaultRowHeight="13.5" x14ac:dyDescent="0.15"/>
  <cols>
    <col min="1" max="1" width="4.25" style="28" customWidth="1"/>
    <col min="2" max="2" width="10.125" style="28" customWidth="1"/>
    <col min="3" max="4" width="7.875" style="28" customWidth="1"/>
    <col min="5" max="5" width="10.125" style="28" customWidth="1"/>
    <col min="6" max="7" width="7.875" style="28" customWidth="1"/>
    <col min="8" max="8" width="10.125" style="28" customWidth="1"/>
    <col min="9" max="10" width="7.875" style="28" customWidth="1"/>
    <col min="11" max="11" width="10.125" style="28" customWidth="1"/>
    <col min="12" max="12" width="7.75" style="28" customWidth="1"/>
    <col min="13" max="13" width="7.875" style="28" customWidth="1"/>
    <col min="14" max="14" width="10.125" style="28" customWidth="1"/>
    <col min="15" max="16" width="7.875" style="28" customWidth="1"/>
    <col min="17" max="17" width="10.125" style="28" customWidth="1"/>
    <col min="18" max="19" width="7.875" style="28" customWidth="1"/>
    <col min="20" max="20" width="8.75" style="28" customWidth="1"/>
    <col min="21" max="16384" width="9" style="28"/>
  </cols>
  <sheetData>
    <row r="1" spans="1:20" ht="27.6" customHeight="1" x14ac:dyDescent="0.25">
      <c r="A1" s="4" t="s">
        <v>88</v>
      </c>
      <c r="B1" s="23"/>
      <c r="C1" s="23"/>
      <c r="D1" s="23"/>
      <c r="E1" s="23"/>
      <c r="F1" s="23"/>
      <c r="G1" s="23"/>
      <c r="H1" s="23"/>
      <c r="I1" s="23"/>
      <c r="J1" s="23"/>
      <c r="K1" s="23"/>
      <c r="L1" s="23"/>
      <c r="M1" s="23"/>
      <c r="N1" s="23"/>
      <c r="O1" s="23"/>
      <c r="P1" s="23"/>
      <c r="Q1" s="23"/>
      <c r="R1" s="23"/>
      <c r="S1" s="23"/>
    </row>
    <row r="2" spans="1:20" ht="21" customHeight="1" x14ac:dyDescent="0.25">
      <c r="A2" s="454" t="s">
        <v>989</v>
      </c>
      <c r="B2" s="454"/>
      <c r="C2" s="454"/>
      <c r="D2" s="454"/>
      <c r="E2" s="454"/>
      <c r="F2" s="454"/>
      <c r="G2" s="454"/>
      <c r="H2" s="25"/>
      <c r="I2" s="25"/>
      <c r="J2" s="25"/>
      <c r="K2" s="25"/>
      <c r="L2" s="24"/>
      <c r="M2" s="25"/>
      <c r="N2" s="34"/>
      <c r="O2" s="103"/>
      <c r="P2" s="34"/>
      <c r="Q2" s="35"/>
      <c r="R2" s="25"/>
      <c r="S2" s="33">
        <f>R4</f>
        <v>0</v>
      </c>
    </row>
    <row r="3" spans="1:20" ht="26.45" customHeight="1" x14ac:dyDescent="0.25">
      <c r="A3" s="456" t="s">
        <v>3</v>
      </c>
      <c r="B3" s="457"/>
      <c r="C3" s="451" t="str">
        <f>IF(秋田!C3&lt;&gt;"",秋田!C3,"")</f>
        <v/>
      </c>
      <c r="D3" s="452"/>
      <c r="E3" s="452"/>
      <c r="F3" s="452"/>
      <c r="G3" s="453"/>
      <c r="H3" s="9" t="s">
        <v>44</v>
      </c>
      <c r="I3" s="451" t="str">
        <f>IF(秋田!I3&lt;&gt;"",秋田!I3,"")</f>
        <v>　　　年　　　月　　　日（　　）</v>
      </c>
      <c r="J3" s="452"/>
      <c r="K3" s="452"/>
      <c r="L3" s="453"/>
      <c r="M3" s="455" t="s">
        <v>4</v>
      </c>
      <c r="N3" s="455"/>
      <c r="O3" s="451" t="str">
        <f>IF(秋田!O3&lt;&gt;"",秋田!O3,"")</f>
        <v/>
      </c>
      <c r="P3" s="453"/>
      <c r="Q3" s="8" t="s">
        <v>5</v>
      </c>
      <c r="R3" s="458">
        <f>SUM(秋田:北鹿!R4:S4)</f>
        <v>0</v>
      </c>
      <c r="S3" s="459"/>
      <c r="T3" s="29"/>
    </row>
    <row r="4" spans="1:20" ht="26.45" customHeight="1" x14ac:dyDescent="0.25">
      <c r="A4" s="456" t="s">
        <v>6</v>
      </c>
      <c r="B4" s="457"/>
      <c r="C4" s="451" t="str">
        <f>IF(秋田!C4&lt;&gt;"",秋田!C4,"")</f>
        <v/>
      </c>
      <c r="D4" s="452"/>
      <c r="E4" s="452"/>
      <c r="F4" s="452"/>
      <c r="G4" s="453"/>
      <c r="H4" s="9" t="s">
        <v>7</v>
      </c>
      <c r="I4" s="451" t="str">
        <f>IF(秋田!I4&lt;&gt;"",秋田!I4,"")</f>
        <v/>
      </c>
      <c r="J4" s="452"/>
      <c r="K4" s="452"/>
      <c r="L4" s="453"/>
      <c r="M4" s="455" t="s">
        <v>8</v>
      </c>
      <c r="N4" s="455"/>
      <c r="O4" s="451" t="str">
        <f>IF(秋田!O4&lt;&gt;"",秋田!O4,"")</f>
        <v/>
      </c>
      <c r="P4" s="453"/>
      <c r="Q4" s="8" t="s">
        <v>9</v>
      </c>
      <c r="R4" s="514">
        <f>SUM(S16,S21,S28)</f>
        <v>0</v>
      </c>
      <c r="S4" s="515"/>
      <c r="T4" s="29"/>
    </row>
    <row r="5" spans="1:20" ht="19.5" customHeight="1" x14ac:dyDescent="0.2">
      <c r="A5" s="21"/>
      <c r="B5" s="21"/>
      <c r="C5" s="21"/>
      <c r="D5" s="21"/>
      <c r="E5" s="21"/>
      <c r="F5" s="21"/>
      <c r="G5" s="21"/>
      <c r="H5" s="21"/>
      <c r="I5" s="21"/>
      <c r="J5" s="21"/>
      <c r="K5" s="21"/>
      <c r="L5" s="21"/>
      <c r="M5" s="21"/>
      <c r="N5" s="21"/>
      <c r="O5" s="21"/>
      <c r="P5" s="21"/>
      <c r="Q5" s="21"/>
      <c r="R5" s="21"/>
      <c r="S5" s="21"/>
    </row>
    <row r="6" spans="1:20" s="73" customFormat="1" ht="24.6" customHeight="1" x14ac:dyDescent="0.15">
      <c r="A6" s="27"/>
      <c r="B6" s="448" t="s">
        <v>10</v>
      </c>
      <c r="C6" s="449"/>
      <c r="D6" s="450"/>
      <c r="E6" s="448" t="s">
        <v>11</v>
      </c>
      <c r="F6" s="449"/>
      <c r="G6" s="450"/>
      <c r="H6" s="448" t="s">
        <v>12</v>
      </c>
      <c r="I6" s="449"/>
      <c r="J6" s="450"/>
      <c r="K6" s="448" t="s">
        <v>13</v>
      </c>
      <c r="L6" s="449"/>
      <c r="M6" s="450"/>
      <c r="N6" s="448"/>
      <c r="O6" s="449"/>
      <c r="P6" s="450"/>
      <c r="Q6" s="448"/>
      <c r="R6" s="449"/>
      <c r="S6" s="450"/>
    </row>
    <row r="7" spans="1:20" ht="22.15" customHeight="1" x14ac:dyDescent="0.2">
      <c r="A7" s="37"/>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20" ht="22.15" customHeight="1" x14ac:dyDescent="0.2">
      <c r="A8" s="13" t="s">
        <v>47</v>
      </c>
      <c r="B8" s="42" t="s">
        <v>672</v>
      </c>
      <c r="C8" s="107">
        <v>570</v>
      </c>
      <c r="D8" s="108"/>
      <c r="E8" s="58" t="s">
        <v>135</v>
      </c>
      <c r="F8" s="107">
        <v>90</v>
      </c>
      <c r="G8" s="108"/>
      <c r="H8" s="42"/>
      <c r="I8" s="118"/>
      <c r="J8" s="108"/>
      <c r="K8" s="58" t="s">
        <v>673</v>
      </c>
      <c r="L8" s="118">
        <v>1850</v>
      </c>
      <c r="M8" s="108"/>
      <c r="N8" s="42"/>
      <c r="O8" s="123"/>
      <c r="P8" s="107"/>
      <c r="Q8" s="74"/>
      <c r="R8" s="123"/>
      <c r="S8" s="107"/>
    </row>
    <row r="9" spans="1:20" ht="22.15" customHeight="1" x14ac:dyDescent="0.2">
      <c r="A9" s="13"/>
      <c r="B9" s="42"/>
      <c r="C9" s="107"/>
      <c r="D9" s="109"/>
      <c r="E9" s="42"/>
      <c r="F9" s="107"/>
      <c r="G9" s="109"/>
      <c r="H9" s="42"/>
      <c r="I9" s="107"/>
      <c r="J9" s="109"/>
      <c r="K9" s="58" t="s">
        <v>672</v>
      </c>
      <c r="L9" s="107">
        <v>1450</v>
      </c>
      <c r="M9" s="109"/>
      <c r="N9" s="42"/>
      <c r="O9" s="123"/>
      <c r="P9" s="107"/>
      <c r="Q9" s="74"/>
      <c r="R9" s="123"/>
      <c r="S9" s="107"/>
    </row>
    <row r="10" spans="1:20" ht="22.15" customHeight="1" x14ac:dyDescent="0.15">
      <c r="A10" s="38"/>
      <c r="B10" s="42"/>
      <c r="C10" s="107"/>
      <c r="D10" s="109"/>
      <c r="E10" s="42"/>
      <c r="F10" s="107"/>
      <c r="G10" s="109"/>
      <c r="H10" s="42"/>
      <c r="I10" s="107"/>
      <c r="J10" s="109"/>
      <c r="K10" s="58" t="s">
        <v>674</v>
      </c>
      <c r="L10" s="107">
        <v>880</v>
      </c>
      <c r="M10" s="109"/>
      <c r="N10" s="42"/>
      <c r="O10" s="123"/>
      <c r="P10" s="107"/>
      <c r="Q10" s="74"/>
      <c r="R10" s="123"/>
      <c r="S10" s="107"/>
    </row>
    <row r="11" spans="1:20" ht="22.15" customHeight="1" x14ac:dyDescent="0.2">
      <c r="A11" s="13" t="s">
        <v>48</v>
      </c>
      <c r="B11" s="42"/>
      <c r="C11" s="107"/>
      <c r="D11" s="109"/>
      <c r="E11" s="42"/>
      <c r="F11" s="107"/>
      <c r="G11" s="109"/>
      <c r="H11" s="42"/>
      <c r="I11" s="107"/>
      <c r="J11" s="109"/>
      <c r="K11" s="58" t="s">
        <v>675</v>
      </c>
      <c r="L11" s="107">
        <v>1250</v>
      </c>
      <c r="M11" s="109"/>
      <c r="N11" s="42"/>
      <c r="O11" s="123"/>
      <c r="P11" s="107"/>
      <c r="Q11" s="74"/>
      <c r="R11" s="123"/>
      <c r="S11" s="107"/>
    </row>
    <row r="12" spans="1:20" ht="22.15" customHeight="1" x14ac:dyDescent="0.2">
      <c r="A12" s="13"/>
      <c r="B12" s="42"/>
      <c r="C12" s="107"/>
      <c r="D12" s="109"/>
      <c r="E12" s="42"/>
      <c r="F12" s="107"/>
      <c r="G12" s="109"/>
      <c r="H12" s="42"/>
      <c r="I12" s="107"/>
      <c r="J12" s="109"/>
      <c r="K12" s="58" t="s">
        <v>676</v>
      </c>
      <c r="L12" s="107">
        <v>1940</v>
      </c>
      <c r="M12" s="109"/>
      <c r="N12" s="42"/>
      <c r="O12" s="123"/>
      <c r="P12" s="107"/>
      <c r="Q12" s="74"/>
      <c r="R12" s="123"/>
      <c r="S12" s="107"/>
    </row>
    <row r="13" spans="1:20" ht="22.15" customHeight="1" x14ac:dyDescent="0.15">
      <c r="A13" s="38"/>
      <c r="B13" s="42"/>
      <c r="C13" s="107"/>
      <c r="D13" s="109"/>
      <c r="E13" s="42"/>
      <c r="F13" s="107"/>
      <c r="G13" s="109"/>
      <c r="H13" s="42"/>
      <c r="I13" s="107"/>
      <c r="J13" s="109"/>
      <c r="K13" s="42"/>
      <c r="L13" s="107"/>
      <c r="M13" s="109"/>
      <c r="N13" s="42"/>
      <c r="O13" s="123"/>
      <c r="P13" s="107"/>
      <c r="Q13" s="75"/>
      <c r="R13" s="124"/>
      <c r="S13" s="115"/>
    </row>
    <row r="14" spans="1:20" ht="22.15" customHeight="1" x14ac:dyDescent="0.2">
      <c r="A14" s="13" t="s">
        <v>49</v>
      </c>
      <c r="B14" s="42"/>
      <c r="C14" s="107"/>
      <c r="D14" s="109"/>
      <c r="E14" s="42"/>
      <c r="F14" s="107"/>
      <c r="G14" s="109"/>
      <c r="H14" s="42"/>
      <c r="I14" s="107"/>
      <c r="J14" s="109"/>
      <c r="K14" s="42"/>
      <c r="L14" s="107"/>
      <c r="M14" s="109"/>
      <c r="N14" s="42"/>
      <c r="O14" s="123"/>
      <c r="P14" s="109"/>
      <c r="Q14" s="42"/>
      <c r="R14" s="123"/>
      <c r="S14" s="109"/>
    </row>
    <row r="15" spans="1:20" ht="22.15" customHeight="1" x14ac:dyDescent="0.2">
      <c r="A15" s="13"/>
      <c r="B15" s="42" t="s">
        <v>43</v>
      </c>
      <c r="C15" s="110">
        <f>SUM(C8:C14)</f>
        <v>570</v>
      </c>
      <c r="D15" s="110">
        <f>SUM(D8:D14)</f>
        <v>0</v>
      </c>
      <c r="E15" s="42" t="s">
        <v>43</v>
      </c>
      <c r="F15" s="110">
        <f>SUM(F8:F14)</f>
        <v>90</v>
      </c>
      <c r="G15" s="110">
        <f>SUM(G8:G14)</f>
        <v>0</v>
      </c>
      <c r="H15" s="42"/>
      <c r="I15" s="110">
        <f>SUM(I8:I14)</f>
        <v>0</v>
      </c>
      <c r="J15" s="110">
        <f>SUM(J8:J14)</f>
        <v>0</v>
      </c>
      <c r="K15" s="42" t="s">
        <v>43</v>
      </c>
      <c r="L15" s="110">
        <f>SUM(L8:L14)</f>
        <v>7370</v>
      </c>
      <c r="M15" s="110">
        <f>SUM(M8:M14)</f>
        <v>0</v>
      </c>
      <c r="N15" s="42"/>
      <c r="O15" s="110">
        <f>SUM(O8:O14)</f>
        <v>0</v>
      </c>
      <c r="P15" s="110">
        <f>SUM(P8:P14)</f>
        <v>0</v>
      </c>
      <c r="Q15" s="58"/>
      <c r="R15" s="110">
        <f>SUM(R8:R14)</f>
        <v>0</v>
      </c>
      <c r="S15" s="110">
        <f>SUM(S8:S14)</f>
        <v>0</v>
      </c>
    </row>
    <row r="16" spans="1:20" ht="22.15" customHeight="1" x14ac:dyDescent="0.2">
      <c r="A16" s="39"/>
      <c r="B16" s="76"/>
      <c r="C16" s="57"/>
      <c r="D16" s="57"/>
      <c r="E16" s="57"/>
      <c r="F16" s="57"/>
      <c r="G16" s="57"/>
      <c r="H16" s="57"/>
      <c r="I16" s="57"/>
      <c r="J16" s="57"/>
      <c r="K16" s="57"/>
      <c r="L16" s="57"/>
      <c r="M16" s="57"/>
      <c r="N16" s="57"/>
      <c r="O16" s="57"/>
      <c r="P16" s="466" t="s">
        <v>677</v>
      </c>
      <c r="Q16" s="467"/>
      <c r="R16" s="66">
        <f>SUM(C15,F15,I15,L15,,O15,R15)</f>
        <v>8030</v>
      </c>
      <c r="S16" s="66">
        <f>SUM(D15,G15,J15,M15,,P15,S15)</f>
        <v>0</v>
      </c>
    </row>
    <row r="17" spans="1:19" ht="22.15" customHeight="1" x14ac:dyDescent="0.15">
      <c r="A17" s="516" t="s">
        <v>101</v>
      </c>
      <c r="B17" s="42" t="s">
        <v>678</v>
      </c>
      <c r="C17" s="107">
        <v>120</v>
      </c>
      <c r="D17" s="109"/>
      <c r="E17" s="77"/>
      <c r="F17" s="115"/>
      <c r="G17" s="108"/>
      <c r="H17" s="56"/>
      <c r="I17" s="107"/>
      <c r="J17" s="109"/>
      <c r="K17" s="77" t="s">
        <v>678</v>
      </c>
      <c r="L17" s="121">
        <v>2530</v>
      </c>
      <c r="M17" s="108"/>
      <c r="N17" s="42"/>
      <c r="O17" s="107"/>
      <c r="P17" s="108"/>
      <c r="Q17" s="56"/>
      <c r="R17" s="123"/>
      <c r="S17" s="108"/>
    </row>
    <row r="18" spans="1:19" ht="22.15" customHeight="1" x14ac:dyDescent="0.15">
      <c r="A18" s="517"/>
      <c r="B18" s="78"/>
      <c r="C18" s="111"/>
      <c r="D18" s="112"/>
      <c r="E18" s="78"/>
      <c r="F18" s="111"/>
      <c r="G18" s="112"/>
      <c r="H18" s="78"/>
      <c r="I18" s="119"/>
      <c r="J18" s="112"/>
      <c r="K18" s="79" t="s">
        <v>679</v>
      </c>
      <c r="L18" s="115">
        <v>2860</v>
      </c>
      <c r="M18" s="112"/>
      <c r="N18" s="78"/>
      <c r="O18" s="111"/>
      <c r="P18" s="112"/>
      <c r="Q18" s="78"/>
      <c r="R18" s="111"/>
      <c r="S18" s="112"/>
    </row>
    <row r="19" spans="1:19" ht="24.6" customHeight="1" x14ac:dyDescent="0.15">
      <c r="A19" s="517"/>
      <c r="B19" s="78"/>
      <c r="C19" s="111"/>
      <c r="D19" s="112"/>
      <c r="E19" s="78"/>
      <c r="F19" s="111"/>
      <c r="G19" s="112"/>
      <c r="H19" s="78"/>
      <c r="I19" s="119"/>
      <c r="J19" s="112"/>
      <c r="K19" s="78"/>
      <c r="L19" s="111"/>
      <c r="M19" s="112"/>
      <c r="N19" s="78"/>
      <c r="O19" s="111"/>
      <c r="P19" s="112"/>
      <c r="Q19" s="78"/>
      <c r="R19" s="111"/>
      <c r="S19" s="112"/>
    </row>
    <row r="20" spans="1:19" ht="22.15" customHeight="1" x14ac:dyDescent="0.15">
      <c r="A20" s="517"/>
      <c r="B20" s="77" t="s">
        <v>43</v>
      </c>
      <c r="C20" s="110">
        <f>SUM(C17:C19)</f>
        <v>120</v>
      </c>
      <c r="D20" s="110">
        <f>SUM(D17:D19)</f>
        <v>0</v>
      </c>
      <c r="E20" s="77"/>
      <c r="F20" s="110">
        <f>SUM(F17:F19)</f>
        <v>0</v>
      </c>
      <c r="G20" s="110">
        <f>SUM(G17:G19)</f>
        <v>0</v>
      </c>
      <c r="H20" s="58"/>
      <c r="I20" s="110">
        <f>SUM(I17:I19)</f>
        <v>0</v>
      </c>
      <c r="J20" s="110">
        <f>SUM(J17:J19)</f>
        <v>0</v>
      </c>
      <c r="K20" s="58" t="s">
        <v>43</v>
      </c>
      <c r="L20" s="110">
        <f>SUM(L17:L19)</f>
        <v>5390</v>
      </c>
      <c r="M20" s="110">
        <f>SUM(M17:M19)</f>
        <v>0</v>
      </c>
      <c r="N20" s="58"/>
      <c r="O20" s="110">
        <f>SUM(O17:O19)</f>
        <v>0</v>
      </c>
      <c r="P20" s="110">
        <f>SUM(P17:P19)</f>
        <v>0</v>
      </c>
      <c r="Q20" s="78"/>
      <c r="R20" s="110">
        <f>SUM(R17:R19)</f>
        <v>0</v>
      </c>
      <c r="S20" s="110">
        <f>SUM(S17:S19)</f>
        <v>0</v>
      </c>
    </row>
    <row r="21" spans="1:19" ht="22.15" customHeight="1" x14ac:dyDescent="0.2">
      <c r="A21" s="517"/>
      <c r="B21" s="80"/>
      <c r="C21" s="81"/>
      <c r="D21" s="81"/>
      <c r="E21" s="81"/>
      <c r="F21" s="116"/>
      <c r="G21" s="116"/>
      <c r="H21" s="82"/>
      <c r="I21" s="120"/>
      <c r="J21" s="120"/>
      <c r="K21" s="83"/>
      <c r="L21" s="83"/>
      <c r="M21" s="83"/>
      <c r="N21" s="83"/>
      <c r="O21" s="83"/>
      <c r="P21" s="466" t="s">
        <v>680</v>
      </c>
      <c r="Q21" s="467"/>
      <c r="R21" s="66">
        <f>SUM(C20,F20,I20,L20,,O20,R20)</f>
        <v>5510</v>
      </c>
      <c r="S21" s="66">
        <f>SUM(D20,G20,J20,M20,,P20,S20)</f>
        <v>0</v>
      </c>
    </row>
    <row r="22" spans="1:19" ht="22.15" customHeight="1" x14ac:dyDescent="0.15">
      <c r="A22" s="516" t="s">
        <v>103</v>
      </c>
      <c r="B22" s="42"/>
      <c r="C22" s="135"/>
      <c r="D22" s="109"/>
      <c r="E22" s="322"/>
      <c r="F22" s="321"/>
      <c r="G22" s="109"/>
      <c r="H22" s="76"/>
      <c r="I22" s="107"/>
      <c r="J22" s="109"/>
      <c r="K22" s="77" t="s">
        <v>818</v>
      </c>
      <c r="L22" s="127">
        <v>1160</v>
      </c>
      <c r="M22" s="109"/>
      <c r="N22" s="42"/>
      <c r="O22" s="107"/>
      <c r="P22" s="109"/>
      <c r="Q22" s="76"/>
      <c r="R22" s="123"/>
      <c r="S22" s="109"/>
    </row>
    <row r="23" spans="1:19" ht="22.15" customHeight="1" x14ac:dyDescent="0.15">
      <c r="A23" s="518"/>
      <c r="B23" s="42"/>
      <c r="C23" s="135"/>
      <c r="D23" s="109"/>
      <c r="E23" s="77"/>
      <c r="F23" s="115"/>
      <c r="G23" s="109"/>
      <c r="H23" s="76"/>
      <c r="I23" s="107"/>
      <c r="J23" s="109"/>
      <c r="K23" s="77" t="s">
        <v>681</v>
      </c>
      <c r="L23" s="127">
        <v>2100</v>
      </c>
      <c r="M23" s="109"/>
      <c r="N23" s="42"/>
      <c r="O23" s="107"/>
      <c r="P23" s="109"/>
      <c r="Q23" s="76"/>
      <c r="R23" s="123"/>
      <c r="S23" s="109"/>
    </row>
    <row r="24" spans="1:19" ht="22.15" customHeight="1" x14ac:dyDescent="0.15">
      <c r="A24" s="518"/>
      <c r="B24" s="42"/>
      <c r="C24" s="107"/>
      <c r="D24" s="109"/>
      <c r="E24" s="77"/>
      <c r="F24" s="115"/>
      <c r="G24" s="109"/>
      <c r="H24" s="76"/>
      <c r="I24" s="107"/>
      <c r="J24" s="109"/>
      <c r="K24" s="84" t="s">
        <v>682</v>
      </c>
      <c r="L24" s="107">
        <v>1870</v>
      </c>
      <c r="M24" s="122"/>
      <c r="N24" s="76"/>
      <c r="O24" s="107"/>
      <c r="P24" s="109"/>
      <c r="Q24" s="76"/>
      <c r="R24" s="123"/>
      <c r="S24" s="109"/>
    </row>
    <row r="25" spans="1:19" ht="22.15" customHeight="1" x14ac:dyDescent="0.15">
      <c r="A25" s="518"/>
      <c r="B25" s="85"/>
      <c r="C25" s="113"/>
      <c r="D25" s="114"/>
      <c r="E25" s="77"/>
      <c r="F25" s="117"/>
      <c r="G25" s="114"/>
      <c r="H25" s="86"/>
      <c r="I25" s="113"/>
      <c r="J25" s="114"/>
      <c r="K25" s="87"/>
      <c r="L25" s="117"/>
      <c r="M25" s="114"/>
      <c r="N25" s="86"/>
      <c r="O25" s="113"/>
      <c r="P25" s="114"/>
      <c r="Q25" s="86"/>
      <c r="R25" s="123"/>
      <c r="S25" s="114"/>
    </row>
    <row r="26" spans="1:19" ht="22.15" customHeight="1" x14ac:dyDescent="0.15">
      <c r="A26" s="518"/>
      <c r="B26" s="85"/>
      <c r="C26" s="113"/>
      <c r="D26" s="114"/>
      <c r="E26" s="77"/>
      <c r="F26" s="117"/>
      <c r="G26" s="114"/>
      <c r="H26" s="86"/>
      <c r="I26" s="113"/>
      <c r="J26" s="114"/>
      <c r="K26" s="87"/>
      <c r="L26" s="117"/>
      <c r="M26" s="114"/>
      <c r="N26" s="86"/>
      <c r="O26" s="113"/>
      <c r="P26" s="114"/>
      <c r="Q26" s="87"/>
      <c r="R26" s="125"/>
      <c r="S26" s="114"/>
    </row>
    <row r="27" spans="1:19" ht="22.15" customHeight="1" x14ac:dyDescent="0.15">
      <c r="A27" s="518"/>
      <c r="B27" s="85" t="s">
        <v>43</v>
      </c>
      <c r="C27" s="110">
        <f>SUM(C22:C26)</f>
        <v>0</v>
      </c>
      <c r="D27" s="110">
        <f>SUM(D22:D26)</f>
        <v>0</v>
      </c>
      <c r="E27" s="77"/>
      <c r="F27" s="110">
        <f>SUM(F17:F26)</f>
        <v>0</v>
      </c>
      <c r="G27" s="110">
        <f>SUM(G17:G26)</f>
        <v>0</v>
      </c>
      <c r="H27" s="42"/>
      <c r="I27" s="110">
        <f>SUM(I17:I26)</f>
        <v>0</v>
      </c>
      <c r="J27" s="110">
        <f>SUM(J17:J26)</f>
        <v>0</v>
      </c>
      <c r="K27" s="77" t="s">
        <v>43</v>
      </c>
      <c r="L27" s="110">
        <f>SUM(L22:L26)</f>
        <v>5130</v>
      </c>
      <c r="M27" s="110">
        <f>SUM(M22:M26)</f>
        <v>0</v>
      </c>
      <c r="N27" s="42"/>
      <c r="O27" s="110">
        <f>SUM(O17:O26)</f>
        <v>0</v>
      </c>
      <c r="P27" s="110">
        <f>SUM(P17:P26)</f>
        <v>0</v>
      </c>
      <c r="Q27" s="104">
        <f>SUM(Q22:Q26)</f>
        <v>0</v>
      </c>
      <c r="R27" s="126">
        <f>SUM(R22:R26)</f>
        <v>0</v>
      </c>
      <c r="S27" s="126"/>
    </row>
    <row r="28" spans="1:19" ht="24.6" customHeight="1" x14ac:dyDescent="0.2">
      <c r="A28" s="518"/>
      <c r="B28" s="14"/>
      <c r="C28" s="18"/>
      <c r="D28" s="18"/>
      <c r="E28" s="20"/>
      <c r="F28" s="18"/>
      <c r="G28" s="18"/>
      <c r="H28" s="20"/>
      <c r="I28" s="18"/>
      <c r="J28" s="18"/>
      <c r="K28" s="20"/>
      <c r="L28" s="18"/>
      <c r="M28" s="18"/>
      <c r="N28" s="20"/>
      <c r="O28" s="18"/>
      <c r="P28" s="466" t="s">
        <v>102</v>
      </c>
      <c r="Q28" s="466"/>
      <c r="R28" s="66">
        <f>SUM(C27,F27,I27,L27,,O27,R27)</f>
        <v>5130</v>
      </c>
      <c r="S28" s="66">
        <f>SUM(D27,G27,J27,M27,,P27,S27)</f>
        <v>0</v>
      </c>
    </row>
    <row r="29" spans="1:19" ht="21" customHeight="1" x14ac:dyDescent="0.2">
      <c r="A29" s="21">
        <v>0</v>
      </c>
      <c r="B29" s="36"/>
      <c r="C29" s="36"/>
      <c r="D29" s="36"/>
      <c r="E29" s="36"/>
      <c r="F29" s="21"/>
      <c r="G29" s="21"/>
      <c r="H29" s="22"/>
      <c r="I29" s="21"/>
      <c r="J29" s="21"/>
      <c r="K29" s="329" t="s">
        <v>865</v>
      </c>
      <c r="L29" s="21"/>
      <c r="M29" s="21"/>
      <c r="N29" s="462" t="s">
        <v>897</v>
      </c>
      <c r="O29" s="462"/>
      <c r="P29" s="462"/>
      <c r="Q29" s="462"/>
      <c r="R29" s="462"/>
      <c r="S29" s="462"/>
    </row>
    <row r="30" spans="1:19" x14ac:dyDescent="0.15">
      <c r="B30" s="30"/>
      <c r="E30" s="30"/>
      <c r="H30" s="30"/>
      <c r="K30" s="30"/>
      <c r="N30" s="30"/>
      <c r="Q30" s="30"/>
      <c r="R30" s="31"/>
    </row>
    <row r="31" spans="1:19" x14ac:dyDescent="0.15">
      <c r="B31" s="30"/>
      <c r="E31" s="30"/>
      <c r="H31" s="30"/>
      <c r="K31" s="30"/>
      <c r="N31" s="30"/>
      <c r="Q31" s="30"/>
      <c r="R31" s="31"/>
    </row>
    <row r="32" spans="1:19" x14ac:dyDescent="0.15">
      <c r="B32" s="30"/>
      <c r="E32" s="30"/>
      <c r="H32" s="30"/>
      <c r="K32" s="30"/>
      <c r="N32" s="30"/>
      <c r="Q32" s="30"/>
      <c r="R32" s="31"/>
    </row>
    <row r="33" spans="2:18" x14ac:dyDescent="0.15">
      <c r="B33" s="30"/>
      <c r="E33" s="30"/>
      <c r="H33" s="30"/>
      <c r="K33" s="30"/>
      <c r="N33" s="30"/>
      <c r="Q33" s="30"/>
      <c r="R33" s="31"/>
    </row>
    <row r="34" spans="2:18" x14ac:dyDescent="0.15">
      <c r="B34" s="30"/>
      <c r="E34" s="30"/>
      <c r="H34" s="30"/>
      <c r="K34" s="30"/>
      <c r="N34" s="30"/>
      <c r="Q34" s="30"/>
      <c r="R34" s="31"/>
    </row>
    <row r="35" spans="2:18" x14ac:dyDescent="0.15">
      <c r="H35" s="30"/>
      <c r="K35" s="30"/>
      <c r="N35" s="30"/>
      <c r="Q35" s="30"/>
      <c r="R35" s="31"/>
    </row>
    <row r="36" spans="2:18" x14ac:dyDescent="0.15">
      <c r="H36" s="30"/>
      <c r="K36" s="30"/>
      <c r="N36" s="30"/>
      <c r="Q36" s="30"/>
      <c r="R36" s="31"/>
    </row>
    <row r="37" spans="2:18" x14ac:dyDescent="0.15">
      <c r="H37" s="30"/>
      <c r="K37" s="30"/>
      <c r="N37" s="30"/>
      <c r="Q37" s="30"/>
      <c r="R37" s="31"/>
    </row>
    <row r="38" spans="2:18" x14ac:dyDescent="0.15">
      <c r="H38" s="30"/>
      <c r="K38" s="30"/>
      <c r="N38" s="30"/>
      <c r="Q38" s="30"/>
      <c r="R38" s="31"/>
    </row>
    <row r="39" spans="2:18" x14ac:dyDescent="0.15">
      <c r="H39" s="30"/>
      <c r="K39" s="30"/>
      <c r="N39" s="30"/>
      <c r="Q39" s="30"/>
      <c r="R39" s="31"/>
    </row>
  </sheetData>
  <mergeCells count="25">
    <mergeCell ref="A17:A21"/>
    <mergeCell ref="P21:Q21"/>
    <mergeCell ref="A22:A28"/>
    <mergeCell ref="A2:G2"/>
    <mergeCell ref="P28:Q28"/>
    <mergeCell ref="H6:J6"/>
    <mergeCell ref="K6:M6"/>
    <mergeCell ref="M4:N4"/>
    <mergeCell ref="I3:L3"/>
    <mergeCell ref="I4:L4"/>
    <mergeCell ref="A3:B3"/>
    <mergeCell ref="A4:B4"/>
    <mergeCell ref="B6:D6"/>
    <mergeCell ref="E6:G6"/>
    <mergeCell ref="C3:G3"/>
    <mergeCell ref="C4:G4"/>
    <mergeCell ref="R3:S3"/>
    <mergeCell ref="O4:P4"/>
    <mergeCell ref="M3:N3"/>
    <mergeCell ref="N29:S29"/>
    <mergeCell ref="N6:P6"/>
    <mergeCell ref="Q6:S6"/>
    <mergeCell ref="R4:S4"/>
    <mergeCell ref="P16:Q16"/>
    <mergeCell ref="O3:P3"/>
  </mergeCells>
  <phoneticPr fontId="2"/>
  <printOptions horizontalCentered="1" verticalCentered="1"/>
  <pageMargins left="0.43307086614173229" right="0" top="0" bottom="0" header="0" footer="0"/>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2"/>
  <sheetViews>
    <sheetView zoomScale="90" zoomScaleNormal="90"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2.375" style="156" customWidth="1"/>
    <col min="10" max="16384" width="9" style="156"/>
  </cols>
  <sheetData>
    <row r="1" spans="1:9" ht="30" customHeight="1" x14ac:dyDescent="0.15">
      <c r="A1" s="436" t="s">
        <v>217</v>
      </c>
      <c r="B1" s="436"/>
      <c r="C1" s="436"/>
      <c r="D1" s="436"/>
      <c r="E1" s="436"/>
      <c r="F1" s="436"/>
      <c r="G1" s="436"/>
      <c r="H1" s="436"/>
      <c r="I1" s="436"/>
    </row>
    <row r="2" spans="1:9" ht="24.75" customHeight="1" thickBot="1" x14ac:dyDescent="0.2">
      <c r="A2" s="468" t="s">
        <v>294</v>
      </c>
      <c r="B2" s="468"/>
      <c r="C2" s="468"/>
    </row>
    <row r="3" spans="1:9" ht="31.5" customHeight="1" thickBot="1" x14ac:dyDescent="0.2">
      <c r="A3" s="437" t="s">
        <v>295</v>
      </c>
      <c r="B3" s="438"/>
      <c r="C3" s="438"/>
      <c r="D3" s="438"/>
      <c r="E3" s="438"/>
      <c r="F3" s="438"/>
      <c r="G3" s="438"/>
      <c r="H3" s="438"/>
      <c r="I3" s="439"/>
    </row>
    <row r="4" spans="1:9" ht="30.75" customHeight="1" x14ac:dyDescent="0.15">
      <c r="A4" s="440" t="s">
        <v>296</v>
      </c>
      <c r="B4" s="443" t="s">
        <v>221</v>
      </c>
      <c r="C4" s="444"/>
      <c r="D4" s="445" t="s">
        <v>222</v>
      </c>
      <c r="E4" s="446"/>
      <c r="F4" s="443" t="s">
        <v>223</v>
      </c>
      <c r="G4" s="444"/>
      <c r="H4" s="445" t="s">
        <v>224</v>
      </c>
      <c r="I4" s="447"/>
    </row>
    <row r="5" spans="1:9" ht="30" customHeight="1" x14ac:dyDescent="0.15">
      <c r="A5" s="441"/>
      <c r="B5" s="160" t="s">
        <v>225</v>
      </c>
      <c r="C5" s="161" t="s">
        <v>226</v>
      </c>
      <c r="D5" s="160" t="s">
        <v>225</v>
      </c>
      <c r="E5" s="161" t="s">
        <v>226</v>
      </c>
      <c r="F5" s="160" t="s">
        <v>225</v>
      </c>
      <c r="G5" s="161" t="s">
        <v>226</v>
      </c>
      <c r="H5" s="160" t="s">
        <v>225</v>
      </c>
      <c r="I5" s="162" t="s">
        <v>226</v>
      </c>
    </row>
    <row r="6" spans="1:9" ht="30" customHeight="1" x14ac:dyDescent="0.15">
      <c r="A6" s="441"/>
      <c r="B6" s="163" t="s">
        <v>139</v>
      </c>
      <c r="C6" s="166" t="s">
        <v>230</v>
      </c>
      <c r="D6" s="165" t="s">
        <v>139</v>
      </c>
      <c r="E6" s="174" t="s">
        <v>297</v>
      </c>
      <c r="F6" s="163"/>
      <c r="G6" s="166"/>
      <c r="H6" s="165" t="s">
        <v>139</v>
      </c>
      <c r="I6" s="167" t="s">
        <v>269</v>
      </c>
    </row>
    <row r="7" spans="1:9" ht="30" customHeight="1" x14ac:dyDescent="0.15">
      <c r="A7" s="441"/>
      <c r="B7" s="163" t="s">
        <v>104</v>
      </c>
      <c r="C7" s="166" t="s">
        <v>671</v>
      </c>
      <c r="D7" s="165"/>
      <c r="E7" s="174"/>
      <c r="F7" s="163"/>
      <c r="G7" s="166"/>
      <c r="H7" s="165" t="s">
        <v>141</v>
      </c>
      <c r="I7" s="167" t="s">
        <v>269</v>
      </c>
    </row>
    <row r="8" spans="1:9" ht="30" customHeight="1" thickBot="1" x14ac:dyDescent="0.2">
      <c r="A8" s="441"/>
      <c r="B8" s="163" t="s">
        <v>105</v>
      </c>
      <c r="C8" s="166" t="s">
        <v>298</v>
      </c>
      <c r="D8" s="163"/>
      <c r="E8" s="174"/>
      <c r="F8" s="204"/>
      <c r="G8" s="205"/>
      <c r="H8" s="165" t="s">
        <v>140</v>
      </c>
      <c r="I8" s="167" t="s">
        <v>299</v>
      </c>
    </row>
    <row r="9" spans="1:9" ht="30" customHeight="1" thickBot="1" x14ac:dyDescent="0.2">
      <c r="A9" s="441"/>
      <c r="B9" s="163" t="s">
        <v>86</v>
      </c>
      <c r="C9" s="166" t="s">
        <v>300</v>
      </c>
      <c r="D9" s="163"/>
      <c r="E9" s="174"/>
      <c r="F9" s="519" t="s">
        <v>301</v>
      </c>
      <c r="G9" s="520"/>
      <c r="H9" s="165" t="s">
        <v>143</v>
      </c>
      <c r="I9" s="167" t="s">
        <v>269</v>
      </c>
    </row>
    <row r="10" spans="1:9" ht="30" customHeight="1" x14ac:dyDescent="0.15">
      <c r="A10" s="441"/>
      <c r="B10" s="163"/>
      <c r="C10" s="166"/>
      <c r="D10" s="165"/>
      <c r="E10" s="174"/>
      <c r="F10" s="163" t="s">
        <v>139</v>
      </c>
      <c r="G10" s="166"/>
      <c r="H10" s="165" t="s">
        <v>104</v>
      </c>
      <c r="I10" s="167" t="s">
        <v>302</v>
      </c>
    </row>
    <row r="11" spans="1:9" ht="30" customHeight="1" x14ac:dyDescent="0.15">
      <c r="A11" s="441"/>
      <c r="B11" s="163"/>
      <c r="C11" s="166"/>
      <c r="D11" s="165"/>
      <c r="E11" s="174"/>
      <c r="F11" s="170" t="s">
        <v>142</v>
      </c>
      <c r="G11" s="166"/>
      <c r="H11" s="165" t="s">
        <v>105</v>
      </c>
      <c r="I11" s="167" t="s">
        <v>303</v>
      </c>
    </row>
    <row r="12" spans="1:9" ht="30" customHeight="1" x14ac:dyDescent="0.15">
      <c r="A12" s="441"/>
      <c r="B12" s="163"/>
      <c r="C12" s="166"/>
      <c r="D12" s="165"/>
      <c r="E12" s="174"/>
      <c r="F12" s="163" t="s">
        <v>106</v>
      </c>
      <c r="G12" s="166"/>
      <c r="H12" s="165" t="s">
        <v>142</v>
      </c>
      <c r="I12" s="187" t="s">
        <v>304</v>
      </c>
    </row>
    <row r="13" spans="1:9" ht="30" customHeight="1" x14ac:dyDescent="0.15">
      <c r="A13" s="441"/>
      <c r="B13" s="194"/>
      <c r="C13" s="168"/>
      <c r="D13" s="186"/>
      <c r="E13" s="185"/>
      <c r="F13" s="194"/>
      <c r="G13" s="168"/>
      <c r="H13" s="469" t="s">
        <v>106</v>
      </c>
      <c r="I13" s="195" t="s">
        <v>305</v>
      </c>
    </row>
    <row r="14" spans="1:9" ht="30" customHeight="1" thickBot="1" x14ac:dyDescent="0.2">
      <c r="A14" s="442"/>
      <c r="B14" s="194"/>
      <c r="C14" s="168"/>
      <c r="D14" s="186"/>
      <c r="E14" s="185"/>
      <c r="F14" s="194"/>
      <c r="G14" s="168"/>
      <c r="H14" s="521"/>
      <c r="I14" s="206" t="s">
        <v>306</v>
      </c>
    </row>
    <row r="15" spans="1:9" ht="31.5" customHeight="1" thickBot="1" x14ac:dyDescent="0.2">
      <c r="A15" s="471" t="s">
        <v>307</v>
      </c>
      <c r="B15" s="472"/>
      <c r="C15" s="472"/>
      <c r="D15" s="472"/>
      <c r="E15" s="472"/>
      <c r="F15" s="472"/>
      <c r="G15" s="472"/>
      <c r="H15" s="472"/>
      <c r="I15" s="473"/>
    </row>
    <row r="16" spans="1:9" ht="30.75" customHeight="1" x14ac:dyDescent="0.15">
      <c r="A16" s="522" t="s">
        <v>284</v>
      </c>
      <c r="B16" s="523" t="s">
        <v>221</v>
      </c>
      <c r="C16" s="524"/>
      <c r="D16" s="525" t="s">
        <v>222</v>
      </c>
      <c r="E16" s="526"/>
      <c r="F16" s="523" t="s">
        <v>223</v>
      </c>
      <c r="G16" s="524"/>
      <c r="H16" s="525" t="s">
        <v>224</v>
      </c>
      <c r="I16" s="527"/>
    </row>
    <row r="17" spans="1:9" ht="30" customHeight="1" x14ac:dyDescent="0.15">
      <c r="A17" s="508"/>
      <c r="B17" s="160" t="s">
        <v>225</v>
      </c>
      <c r="C17" s="161" t="s">
        <v>226</v>
      </c>
      <c r="D17" s="160" t="s">
        <v>225</v>
      </c>
      <c r="E17" s="161" t="s">
        <v>226</v>
      </c>
      <c r="F17" s="160" t="s">
        <v>225</v>
      </c>
      <c r="G17" s="161" t="s">
        <v>226</v>
      </c>
      <c r="H17" s="160" t="s">
        <v>225</v>
      </c>
      <c r="I17" s="162" t="s">
        <v>226</v>
      </c>
    </row>
    <row r="18" spans="1:9" ht="30" customHeight="1" x14ac:dyDescent="0.15">
      <c r="A18" s="511" t="s">
        <v>308</v>
      </c>
      <c r="B18" s="333" t="s">
        <v>144</v>
      </c>
      <c r="C18" s="345" t="s">
        <v>937</v>
      </c>
      <c r="D18" s="181"/>
      <c r="E18" s="174"/>
      <c r="F18" s="180"/>
      <c r="G18" s="166"/>
      <c r="H18" s="165" t="s">
        <v>144</v>
      </c>
      <c r="I18" s="167"/>
    </row>
    <row r="19" spans="1:9" ht="30" customHeight="1" x14ac:dyDescent="0.15">
      <c r="A19" s="528"/>
      <c r="B19" s="163" t="s">
        <v>145</v>
      </c>
      <c r="C19" s="166" t="s">
        <v>309</v>
      </c>
      <c r="D19" s="181"/>
      <c r="E19" s="174"/>
      <c r="F19" s="180"/>
      <c r="G19" s="166"/>
      <c r="H19" s="165" t="s">
        <v>145</v>
      </c>
      <c r="I19" s="167" t="s">
        <v>310</v>
      </c>
    </row>
    <row r="20" spans="1:9" ht="30" customHeight="1" thickBot="1" x14ac:dyDescent="0.2">
      <c r="A20" s="203" t="s">
        <v>311</v>
      </c>
      <c r="B20" s="505" t="s">
        <v>312</v>
      </c>
      <c r="C20" s="529"/>
      <c r="D20" s="505" t="s">
        <v>313</v>
      </c>
      <c r="E20" s="529"/>
      <c r="F20" s="530" t="s">
        <v>314</v>
      </c>
      <c r="G20" s="531"/>
      <c r="H20" s="531"/>
      <c r="I20" s="532"/>
    </row>
    <row r="21" spans="1:9" ht="17.25" customHeight="1" x14ac:dyDescent="0.15">
      <c r="A21" s="435" t="s">
        <v>264</v>
      </c>
      <c r="B21" s="435"/>
      <c r="C21" s="435"/>
      <c r="D21" s="435"/>
      <c r="E21" s="435"/>
      <c r="F21" s="435"/>
      <c r="G21" s="435"/>
      <c r="H21" s="435"/>
      <c r="I21" s="435"/>
    </row>
    <row r="22" spans="1:9" ht="25.5" customHeight="1" x14ac:dyDescent="0.2">
      <c r="A22" s="430" t="s">
        <v>845</v>
      </c>
      <c r="B22" s="430"/>
      <c r="C22" s="430"/>
      <c r="D22" s="430"/>
      <c r="E22" s="430"/>
      <c r="F22" s="430"/>
      <c r="G22" s="430"/>
      <c r="H22" s="430"/>
      <c r="I22" s="430"/>
    </row>
  </sheetData>
  <mergeCells count="22">
    <mergeCell ref="A22:I22"/>
    <mergeCell ref="A18:A19"/>
    <mergeCell ref="B20:C20"/>
    <mergeCell ref="D20:E20"/>
    <mergeCell ref="F20:I20"/>
    <mergeCell ref="A21:I21"/>
    <mergeCell ref="A15:I15"/>
    <mergeCell ref="A16:A17"/>
    <mergeCell ref="B16:C16"/>
    <mergeCell ref="D16:E16"/>
    <mergeCell ref="F16:G16"/>
    <mergeCell ref="H16:I16"/>
    <mergeCell ref="A1:I1"/>
    <mergeCell ref="A2:C2"/>
    <mergeCell ref="A3:I3"/>
    <mergeCell ref="A4:A14"/>
    <mergeCell ref="B4:C4"/>
    <mergeCell ref="D4:E4"/>
    <mergeCell ref="F4:G4"/>
    <mergeCell ref="H4:I4"/>
    <mergeCell ref="F9:G9"/>
    <mergeCell ref="H13:H14"/>
  </mergeCells>
  <phoneticPr fontId="2"/>
  <printOptions horizontalCentered="1" verticalCentered="1"/>
  <pageMargins left="0" right="0.59055118110236227" top="0.39370078740157483" bottom="0" header="0.51181102362204722" footer="0.51181102362204722"/>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39"/>
  <sheetViews>
    <sheetView showZeros="0" zoomScale="90" zoomScaleNormal="90" workbookViewId="0"/>
  </sheetViews>
  <sheetFormatPr defaultRowHeight="13.5" x14ac:dyDescent="0.15"/>
  <cols>
    <col min="1" max="1" width="4.25" customWidth="1"/>
    <col min="2" max="2" width="10.125" customWidth="1"/>
    <col min="3" max="4" width="7.875" customWidth="1"/>
    <col min="5" max="5" width="10.125" customWidth="1"/>
    <col min="6" max="7" width="7.875" customWidth="1"/>
    <col min="8" max="8" width="10.125" customWidth="1"/>
    <col min="9" max="10" width="7.875" customWidth="1"/>
    <col min="11" max="11" width="10.125" customWidth="1"/>
    <col min="12" max="13" width="7.875" customWidth="1"/>
    <col min="14" max="14" width="10.125" customWidth="1"/>
    <col min="15" max="16" width="7.875" customWidth="1"/>
    <col min="17" max="17" width="10.125" customWidth="1"/>
    <col min="18" max="19" width="7.875" customWidth="1"/>
    <col min="20" max="20" width="8.75" customWidth="1"/>
  </cols>
  <sheetData>
    <row r="1" spans="1:20" ht="27.6" customHeight="1" x14ac:dyDescent="0.25">
      <c r="A1" s="4" t="s">
        <v>89</v>
      </c>
      <c r="B1" s="23"/>
      <c r="C1" s="23"/>
      <c r="D1" s="23"/>
      <c r="E1" s="23"/>
      <c r="F1" s="23"/>
      <c r="G1" s="23"/>
      <c r="H1" s="23"/>
      <c r="I1" s="23"/>
      <c r="J1" s="23"/>
      <c r="K1" s="23"/>
      <c r="L1" s="23"/>
      <c r="M1" s="23"/>
      <c r="N1" s="23"/>
      <c r="O1" s="23"/>
      <c r="P1" s="23"/>
      <c r="Q1" s="23"/>
      <c r="R1" s="23"/>
      <c r="S1" s="23"/>
    </row>
    <row r="2" spans="1:20" ht="21" customHeight="1" x14ac:dyDescent="0.25">
      <c r="A2" s="454" t="s">
        <v>989</v>
      </c>
      <c r="B2" s="454"/>
      <c r="C2" s="454"/>
      <c r="D2" s="454"/>
      <c r="E2" s="454"/>
      <c r="F2" s="454"/>
      <c r="G2" s="454"/>
      <c r="H2" s="25"/>
      <c r="I2" s="25"/>
      <c r="J2" s="25"/>
      <c r="K2" s="25"/>
      <c r="L2" s="24"/>
      <c r="M2" s="25"/>
      <c r="N2" s="34"/>
      <c r="O2" s="103"/>
      <c r="P2" s="34"/>
      <c r="Q2" s="35"/>
      <c r="R2" s="25"/>
      <c r="S2" s="33">
        <f>R4</f>
        <v>0</v>
      </c>
    </row>
    <row r="3" spans="1:20" ht="26.45" customHeight="1" x14ac:dyDescent="0.25">
      <c r="A3" s="456" t="s">
        <v>3</v>
      </c>
      <c r="B3" s="457"/>
      <c r="C3" s="451" t="str">
        <f>IF(秋田!C3&lt;&gt;"",秋田!C3,"")</f>
        <v/>
      </c>
      <c r="D3" s="452"/>
      <c r="E3" s="452"/>
      <c r="F3" s="452"/>
      <c r="G3" s="453"/>
      <c r="H3" s="9" t="s">
        <v>44</v>
      </c>
      <c r="I3" s="451" t="str">
        <f>IF(秋田!I3&lt;&gt;"",秋田!I3,"")</f>
        <v>　　　年　　　月　　　日（　　）</v>
      </c>
      <c r="J3" s="452"/>
      <c r="K3" s="452"/>
      <c r="L3" s="453"/>
      <c r="M3" s="455" t="s">
        <v>4</v>
      </c>
      <c r="N3" s="455"/>
      <c r="O3" s="451" t="str">
        <f>IF(秋田!O3&lt;&gt;"",秋田!O3,"")</f>
        <v/>
      </c>
      <c r="P3" s="453"/>
      <c r="Q3" s="8" t="s">
        <v>5</v>
      </c>
      <c r="R3" s="458">
        <f>SUM(秋田:北鹿!R4:S4)</f>
        <v>0</v>
      </c>
      <c r="S3" s="459"/>
      <c r="T3" s="1"/>
    </row>
    <row r="4" spans="1:20" ht="26.45" customHeight="1" x14ac:dyDescent="0.25">
      <c r="A4" s="456" t="s">
        <v>6</v>
      </c>
      <c r="B4" s="457"/>
      <c r="C4" s="451" t="str">
        <f>IF(秋田!C4&lt;&gt;"",秋田!C4,"")</f>
        <v/>
      </c>
      <c r="D4" s="452"/>
      <c r="E4" s="452"/>
      <c r="F4" s="452"/>
      <c r="G4" s="453"/>
      <c r="H4" s="9" t="s">
        <v>7</v>
      </c>
      <c r="I4" s="451" t="str">
        <f>IF(秋田!I4&lt;&gt;"",秋田!I4,"")</f>
        <v/>
      </c>
      <c r="J4" s="452"/>
      <c r="K4" s="452"/>
      <c r="L4" s="453"/>
      <c r="M4" s="455" t="s">
        <v>8</v>
      </c>
      <c r="N4" s="455"/>
      <c r="O4" s="451" t="str">
        <f>IF(秋田!O4&lt;&gt;"",秋田!O4,"")</f>
        <v/>
      </c>
      <c r="P4" s="453"/>
      <c r="Q4" s="8" t="s">
        <v>9</v>
      </c>
      <c r="R4" s="514">
        <f>SUM(S20,S28)</f>
        <v>0</v>
      </c>
      <c r="S4" s="515"/>
      <c r="T4" s="1"/>
    </row>
    <row r="5" spans="1:20" ht="20.25" customHeight="1" x14ac:dyDescent="0.2">
      <c r="A5" s="21"/>
      <c r="B5" s="21"/>
      <c r="C5" s="21"/>
      <c r="D5" s="21"/>
      <c r="E5" s="21"/>
      <c r="F5" s="21"/>
      <c r="G5" s="21"/>
      <c r="H5" s="21"/>
      <c r="I5" s="21"/>
      <c r="J5" s="21"/>
      <c r="K5" s="21"/>
      <c r="L5" s="21"/>
      <c r="M5" s="21"/>
      <c r="N5" s="21"/>
      <c r="O5" s="21"/>
      <c r="P5" s="21"/>
      <c r="Q5" s="21"/>
      <c r="R5" s="21"/>
      <c r="S5" s="21"/>
    </row>
    <row r="6" spans="1:20" ht="24.6" customHeight="1" x14ac:dyDescent="0.2">
      <c r="A6" s="12"/>
      <c r="B6" s="448" t="s">
        <v>10</v>
      </c>
      <c r="C6" s="449"/>
      <c r="D6" s="450"/>
      <c r="E6" s="448" t="s">
        <v>11</v>
      </c>
      <c r="F6" s="449"/>
      <c r="G6" s="450"/>
      <c r="H6" s="448" t="s">
        <v>12</v>
      </c>
      <c r="I6" s="449"/>
      <c r="J6" s="450"/>
      <c r="K6" s="448" t="s">
        <v>13</v>
      </c>
      <c r="L6" s="449"/>
      <c r="M6" s="450"/>
      <c r="N6" s="448"/>
      <c r="O6" s="449"/>
      <c r="P6" s="450"/>
      <c r="Q6" s="448" t="s">
        <v>83</v>
      </c>
      <c r="R6" s="449"/>
      <c r="S6" s="450"/>
    </row>
    <row r="7" spans="1:20" ht="22.15" customHeight="1" x14ac:dyDescent="0.2">
      <c r="A7" s="13"/>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20" ht="22.15" customHeight="1" x14ac:dyDescent="0.2">
      <c r="A8" s="13"/>
      <c r="B8" s="42" t="s">
        <v>683</v>
      </c>
      <c r="C8" s="146">
        <v>1360</v>
      </c>
      <c r="D8" s="108"/>
      <c r="E8" s="58" t="s">
        <v>683</v>
      </c>
      <c r="F8" s="107">
        <v>650</v>
      </c>
      <c r="G8" s="108"/>
      <c r="H8" s="42"/>
      <c r="I8" s="118"/>
      <c r="J8" s="108"/>
      <c r="K8" s="42" t="s">
        <v>683</v>
      </c>
      <c r="L8" s="118">
        <v>1610</v>
      </c>
      <c r="M8" s="108"/>
      <c r="N8" s="42"/>
      <c r="O8" s="107"/>
      <c r="P8" s="108"/>
      <c r="Q8" s="74" t="s">
        <v>683</v>
      </c>
      <c r="R8" s="107">
        <v>110</v>
      </c>
      <c r="S8" s="108"/>
    </row>
    <row r="9" spans="1:20" ht="22.15" customHeight="1" x14ac:dyDescent="0.2">
      <c r="A9" s="13" t="s">
        <v>50</v>
      </c>
      <c r="B9" s="42" t="s">
        <v>684</v>
      </c>
      <c r="C9" s="135">
        <v>110</v>
      </c>
      <c r="D9" s="109"/>
      <c r="E9" s="42"/>
      <c r="F9" s="107"/>
      <c r="G9" s="109"/>
      <c r="H9" s="42"/>
      <c r="I9" s="107"/>
      <c r="J9" s="109"/>
      <c r="K9" s="42" t="s">
        <v>685</v>
      </c>
      <c r="L9" s="107">
        <v>1740</v>
      </c>
      <c r="M9" s="109"/>
      <c r="N9" s="42"/>
      <c r="O9" s="107"/>
      <c r="P9" s="107"/>
      <c r="Q9" s="42" t="s">
        <v>686</v>
      </c>
      <c r="R9" s="107">
        <v>30</v>
      </c>
      <c r="S9" s="107"/>
    </row>
    <row r="10" spans="1:20" ht="22.15" customHeight="1" x14ac:dyDescent="0.2">
      <c r="A10" s="13"/>
      <c r="B10" s="42" t="s">
        <v>687</v>
      </c>
      <c r="C10" s="135">
        <v>150</v>
      </c>
      <c r="D10" s="109"/>
      <c r="E10" s="42"/>
      <c r="F10" s="107"/>
      <c r="G10" s="109"/>
      <c r="H10" s="42"/>
      <c r="I10" s="107"/>
      <c r="J10" s="109"/>
      <c r="K10" s="42" t="s">
        <v>688</v>
      </c>
      <c r="L10" s="107">
        <v>1050</v>
      </c>
      <c r="M10" s="109"/>
      <c r="N10" s="42"/>
      <c r="O10" s="107"/>
      <c r="P10" s="107"/>
      <c r="Q10" s="42" t="s">
        <v>689</v>
      </c>
      <c r="R10" s="107">
        <v>50</v>
      </c>
      <c r="S10" s="107"/>
    </row>
    <row r="11" spans="1:20" ht="22.15" customHeight="1" x14ac:dyDescent="0.2">
      <c r="A11" s="13"/>
      <c r="B11" s="42" t="s">
        <v>690</v>
      </c>
      <c r="C11" s="135">
        <v>440</v>
      </c>
      <c r="D11" s="109"/>
      <c r="E11" s="533" t="s">
        <v>727</v>
      </c>
      <c r="F11" s="534"/>
      <c r="G11" s="109"/>
      <c r="H11" s="42"/>
      <c r="I11" s="107"/>
      <c r="J11" s="109"/>
      <c r="K11" s="42" t="s">
        <v>691</v>
      </c>
      <c r="L11" s="107">
        <v>1310</v>
      </c>
      <c r="M11" s="109"/>
      <c r="N11" s="42"/>
      <c r="O11" s="107"/>
      <c r="P11" s="107"/>
      <c r="Q11" s="74"/>
      <c r="R11" s="107"/>
      <c r="S11" s="107"/>
    </row>
    <row r="12" spans="1:20" ht="22.15" customHeight="1" x14ac:dyDescent="0.2">
      <c r="A12" s="13"/>
      <c r="B12" s="42"/>
      <c r="C12" s="135"/>
      <c r="D12" s="109"/>
      <c r="E12" s="42"/>
      <c r="F12" s="107"/>
      <c r="G12" s="109"/>
      <c r="H12" s="42"/>
      <c r="I12" s="107"/>
      <c r="J12" s="109"/>
      <c r="K12" s="42" t="s">
        <v>684</v>
      </c>
      <c r="L12" s="107">
        <v>280</v>
      </c>
      <c r="M12" s="109"/>
      <c r="N12" s="42"/>
      <c r="O12" s="107"/>
      <c r="P12" s="109"/>
      <c r="Q12" s="42"/>
      <c r="R12" s="107"/>
      <c r="S12" s="109"/>
    </row>
    <row r="13" spans="1:20" ht="22.15" customHeight="1" x14ac:dyDescent="0.2">
      <c r="A13" s="13" t="s">
        <v>51</v>
      </c>
      <c r="B13" s="42"/>
      <c r="C13" s="107"/>
      <c r="D13" s="109"/>
      <c r="E13" s="42"/>
      <c r="F13" s="107"/>
      <c r="G13" s="109"/>
      <c r="H13" s="42"/>
      <c r="I13" s="107"/>
      <c r="J13" s="109"/>
      <c r="K13" s="42" t="s">
        <v>687</v>
      </c>
      <c r="L13" s="107">
        <v>1240</v>
      </c>
      <c r="M13" s="109"/>
      <c r="N13" s="42"/>
      <c r="O13" s="107"/>
      <c r="P13" s="109"/>
      <c r="Q13" s="42"/>
      <c r="R13" s="107"/>
      <c r="S13" s="109"/>
    </row>
    <row r="14" spans="1:20" ht="22.15" customHeight="1" x14ac:dyDescent="0.2">
      <c r="A14" s="13"/>
      <c r="B14" s="42"/>
      <c r="C14" s="107"/>
      <c r="D14" s="109"/>
      <c r="E14" s="42"/>
      <c r="F14" s="107"/>
      <c r="G14" s="109"/>
      <c r="H14" s="42"/>
      <c r="I14" s="107"/>
      <c r="J14" s="109"/>
      <c r="K14" s="42" t="s">
        <v>686</v>
      </c>
      <c r="L14" s="107">
        <v>1370</v>
      </c>
      <c r="M14" s="109"/>
      <c r="N14" s="363"/>
      <c r="O14" s="323"/>
      <c r="P14" s="109"/>
      <c r="Q14" s="42"/>
      <c r="R14" s="107"/>
      <c r="S14" s="109"/>
    </row>
    <row r="15" spans="1:20" ht="22.15" customHeight="1" x14ac:dyDescent="0.2">
      <c r="A15" s="13"/>
      <c r="B15" s="42"/>
      <c r="C15" s="107"/>
      <c r="D15" s="109"/>
      <c r="E15" s="42"/>
      <c r="F15" s="107"/>
      <c r="G15" s="307"/>
      <c r="H15" s="42"/>
      <c r="I15" s="107"/>
      <c r="J15" s="109"/>
      <c r="K15" s="88" t="s">
        <v>689</v>
      </c>
      <c r="L15" s="107">
        <v>800</v>
      </c>
      <c r="M15" s="109"/>
      <c r="N15" s="324" t="s">
        <v>860</v>
      </c>
      <c r="O15" s="323"/>
      <c r="P15" s="109"/>
      <c r="Q15" s="42"/>
      <c r="R15" s="107"/>
      <c r="S15" s="109"/>
    </row>
    <row r="16" spans="1:20" ht="22.15" customHeight="1" x14ac:dyDescent="0.2">
      <c r="A16" s="13"/>
      <c r="B16" s="42"/>
      <c r="C16" s="107"/>
      <c r="D16" s="109"/>
      <c r="E16" s="42"/>
      <c r="F16" s="107"/>
      <c r="G16" s="109"/>
      <c r="H16" s="42"/>
      <c r="I16" s="107"/>
      <c r="J16" s="109"/>
      <c r="K16" s="89"/>
      <c r="L16" s="107"/>
      <c r="M16" s="109"/>
      <c r="N16" s="42"/>
      <c r="O16" s="107"/>
      <c r="P16" s="109"/>
      <c r="Q16" s="42"/>
      <c r="R16" s="107"/>
      <c r="S16" s="109"/>
    </row>
    <row r="17" spans="1:19" ht="22.15" customHeight="1" x14ac:dyDescent="0.2">
      <c r="A17" s="13" t="s">
        <v>52</v>
      </c>
      <c r="B17" s="42"/>
      <c r="C17" s="107"/>
      <c r="D17" s="109"/>
      <c r="E17" s="42"/>
      <c r="F17" s="107"/>
      <c r="G17" s="109"/>
      <c r="H17" s="42"/>
      <c r="I17" s="107"/>
      <c r="J17" s="109"/>
      <c r="K17" s="89"/>
      <c r="L17" s="107"/>
      <c r="M17" s="109"/>
      <c r="N17" s="42"/>
      <c r="O17" s="107"/>
      <c r="P17" s="109"/>
      <c r="Q17" s="42"/>
      <c r="R17" s="107"/>
      <c r="S17" s="109"/>
    </row>
    <row r="18" spans="1:19" ht="22.15" customHeight="1" x14ac:dyDescent="0.2">
      <c r="A18" s="13"/>
      <c r="B18" s="42"/>
      <c r="C18" s="107"/>
      <c r="D18" s="109"/>
      <c r="E18" s="42"/>
      <c r="F18" s="107"/>
      <c r="G18" s="109"/>
      <c r="H18" s="42"/>
      <c r="I18" s="107"/>
      <c r="J18" s="109"/>
      <c r="K18" s="89"/>
      <c r="L18" s="107"/>
      <c r="M18" s="109"/>
      <c r="N18" s="42"/>
      <c r="O18" s="107"/>
      <c r="P18" s="109"/>
      <c r="Q18" s="42"/>
      <c r="R18" s="107"/>
      <c r="S18" s="109"/>
    </row>
    <row r="19" spans="1:19" ht="22.15" customHeight="1" x14ac:dyDescent="0.2">
      <c r="A19" s="13"/>
      <c r="B19" s="42" t="s">
        <v>43</v>
      </c>
      <c r="C19" s="110">
        <f>SUM(C8:C18)</f>
        <v>2060</v>
      </c>
      <c r="D19" s="110">
        <f>SUM(D8:D18)</f>
        <v>0</v>
      </c>
      <c r="E19" s="42" t="s">
        <v>43</v>
      </c>
      <c r="F19" s="110">
        <f>SUM(F8:F18)</f>
        <v>650</v>
      </c>
      <c r="G19" s="110">
        <f>SUM(G8:G18)</f>
        <v>0</v>
      </c>
      <c r="H19" s="42" t="s">
        <v>43</v>
      </c>
      <c r="I19" s="110">
        <f>SUM(I8:I18)</f>
        <v>0</v>
      </c>
      <c r="J19" s="110">
        <f>SUM(J8:J18)</f>
        <v>0</v>
      </c>
      <c r="K19" s="42" t="s">
        <v>43</v>
      </c>
      <c r="L19" s="110">
        <f>SUM(L8:L18)</f>
        <v>9400</v>
      </c>
      <c r="M19" s="110">
        <f>SUM(M8:M18)</f>
        <v>0</v>
      </c>
      <c r="N19" s="42"/>
      <c r="O19" s="110">
        <f>SUM(O8:O18)</f>
        <v>0</v>
      </c>
      <c r="P19" s="110">
        <f>SUM(P8:P18)</f>
        <v>0</v>
      </c>
      <c r="Q19" s="42" t="s">
        <v>43</v>
      </c>
      <c r="R19" s="110">
        <f>SUM(R8:R18)</f>
        <v>190</v>
      </c>
      <c r="S19" s="110">
        <f>SUM(S8:S18)</f>
        <v>0</v>
      </c>
    </row>
    <row r="20" spans="1:19" ht="24.6" customHeight="1" x14ac:dyDescent="0.2">
      <c r="A20" s="26"/>
      <c r="B20" s="76"/>
      <c r="C20" s="127"/>
      <c r="D20" s="127"/>
      <c r="E20" s="57"/>
      <c r="F20" s="127"/>
      <c r="G20" s="127"/>
      <c r="H20" s="57"/>
      <c r="I20" s="127"/>
      <c r="J20" s="127"/>
      <c r="K20" s="57"/>
      <c r="L20" s="127"/>
      <c r="M20" s="127"/>
      <c r="N20" s="57"/>
      <c r="O20" s="57"/>
      <c r="P20" s="466" t="s">
        <v>692</v>
      </c>
      <c r="Q20" s="466"/>
      <c r="R20" s="66">
        <f>SUM(C19,F19,I19,L19,,O19,R19)</f>
        <v>12300</v>
      </c>
      <c r="S20" s="66">
        <f>SUM(D19,G19,J19,M19,,P19,S19)</f>
        <v>0</v>
      </c>
    </row>
    <row r="21" spans="1:19" ht="22.15" customHeight="1" x14ac:dyDescent="0.2">
      <c r="A21" s="13"/>
      <c r="B21" s="42" t="s">
        <v>694</v>
      </c>
      <c r="C21" s="135">
        <v>800</v>
      </c>
      <c r="D21" s="109"/>
      <c r="E21" s="77"/>
      <c r="F21" s="115"/>
      <c r="G21" s="108"/>
      <c r="H21" s="56"/>
      <c r="I21" s="107"/>
      <c r="J21" s="109"/>
      <c r="K21" s="77" t="s">
        <v>693</v>
      </c>
      <c r="L21" s="115">
        <v>640</v>
      </c>
      <c r="M21" s="108"/>
      <c r="N21" s="533" t="s">
        <v>726</v>
      </c>
      <c r="O21" s="534"/>
      <c r="P21" s="108"/>
      <c r="Q21" s="42"/>
      <c r="R21" s="107"/>
      <c r="S21" s="109"/>
    </row>
    <row r="22" spans="1:19" ht="22.15" customHeight="1" x14ac:dyDescent="0.2">
      <c r="A22" s="13" t="s">
        <v>53</v>
      </c>
      <c r="B22" s="42"/>
      <c r="C22" s="135"/>
      <c r="D22" s="109"/>
      <c r="E22" s="77"/>
      <c r="F22" s="115"/>
      <c r="G22" s="109"/>
      <c r="H22" s="76"/>
      <c r="I22" s="107"/>
      <c r="J22" s="109"/>
      <c r="K22" s="77" t="s">
        <v>694</v>
      </c>
      <c r="L22" s="115">
        <v>2180</v>
      </c>
      <c r="M22" s="109"/>
      <c r="N22" s="42"/>
      <c r="O22" s="107"/>
      <c r="P22" s="109"/>
      <c r="Q22" s="42"/>
      <c r="R22" s="107"/>
      <c r="S22" s="109"/>
    </row>
    <row r="23" spans="1:19" ht="22.15" customHeight="1" x14ac:dyDescent="0.2">
      <c r="A23" s="13"/>
      <c r="B23" s="42"/>
      <c r="C23" s="107"/>
      <c r="D23" s="109"/>
      <c r="E23" s="77"/>
      <c r="F23" s="115"/>
      <c r="G23" s="109"/>
      <c r="H23" s="76"/>
      <c r="I23" s="107"/>
      <c r="J23" s="109"/>
      <c r="K23" s="77"/>
      <c r="L23" s="115"/>
      <c r="M23" s="109"/>
      <c r="N23" s="42"/>
      <c r="O23" s="107"/>
      <c r="P23" s="109"/>
      <c r="Q23" s="42"/>
      <c r="R23" s="107"/>
      <c r="S23" s="109"/>
    </row>
    <row r="24" spans="1:19" ht="22.15" customHeight="1" x14ac:dyDescent="0.2">
      <c r="A24" s="13" t="s">
        <v>54</v>
      </c>
      <c r="B24" s="42"/>
      <c r="C24" s="107"/>
      <c r="D24" s="109"/>
      <c r="E24" s="77"/>
      <c r="F24" s="115"/>
      <c r="G24" s="109"/>
      <c r="H24" s="76"/>
      <c r="I24" s="107"/>
      <c r="J24" s="109"/>
      <c r="K24" s="77"/>
      <c r="L24" s="115"/>
      <c r="M24" s="109"/>
      <c r="N24" s="42"/>
      <c r="O24" s="107"/>
      <c r="P24" s="109"/>
      <c r="Q24" s="76"/>
      <c r="R24" s="107"/>
      <c r="S24" s="109"/>
    </row>
    <row r="25" spans="1:19" ht="22.15" customHeight="1" x14ac:dyDescent="0.2">
      <c r="A25" s="13"/>
      <c r="B25" s="42"/>
      <c r="C25" s="107"/>
      <c r="D25" s="109"/>
      <c r="E25" s="77"/>
      <c r="F25" s="115"/>
      <c r="G25" s="109"/>
      <c r="H25" s="76"/>
      <c r="I25" s="107"/>
      <c r="J25" s="109"/>
      <c r="K25" s="77"/>
      <c r="L25" s="115"/>
      <c r="M25" s="109"/>
      <c r="N25" s="42"/>
      <c r="O25" s="107"/>
      <c r="P25" s="109"/>
      <c r="Q25" s="76"/>
      <c r="R25" s="107"/>
      <c r="S25" s="109"/>
    </row>
    <row r="26" spans="1:19" ht="22.15" customHeight="1" x14ac:dyDescent="0.2">
      <c r="A26" s="13" t="s">
        <v>55</v>
      </c>
      <c r="B26" s="42"/>
      <c r="C26" s="107"/>
      <c r="D26" s="109"/>
      <c r="E26" s="77"/>
      <c r="F26" s="115"/>
      <c r="G26" s="109"/>
      <c r="H26" s="76"/>
      <c r="I26" s="107"/>
      <c r="J26" s="109"/>
      <c r="K26" s="90"/>
      <c r="L26" s="115"/>
      <c r="M26" s="109"/>
      <c r="N26" s="76"/>
      <c r="O26" s="107"/>
      <c r="P26" s="109"/>
      <c r="Q26" s="76"/>
      <c r="R26" s="107"/>
      <c r="S26" s="109"/>
    </row>
    <row r="27" spans="1:19" ht="22.15" customHeight="1" x14ac:dyDescent="0.2">
      <c r="A27" s="13"/>
      <c r="B27" s="85" t="s">
        <v>43</v>
      </c>
      <c r="C27" s="110">
        <f>SUM(C21:C26)</f>
        <v>800</v>
      </c>
      <c r="D27" s="110">
        <f>SUM(D21:D26)</f>
        <v>0</v>
      </c>
      <c r="E27" s="77"/>
      <c r="F27" s="110">
        <f>SUM(F21:F26)</f>
        <v>0</v>
      </c>
      <c r="G27" s="110">
        <f>SUM(G21:G26)</f>
        <v>0</v>
      </c>
      <c r="H27" s="42"/>
      <c r="I27" s="110">
        <f>SUM(I21:I26)</f>
        <v>0</v>
      </c>
      <c r="J27" s="110">
        <f>SUM(J21:J26)</f>
        <v>0</v>
      </c>
      <c r="K27" s="77" t="s">
        <v>43</v>
      </c>
      <c r="L27" s="110">
        <f>SUM(L21:L26)</f>
        <v>2820</v>
      </c>
      <c r="M27" s="110">
        <f>SUM(M21:M26)</f>
        <v>0</v>
      </c>
      <c r="N27" s="42"/>
      <c r="O27" s="110">
        <f>SUM(O21:O26)</f>
        <v>0</v>
      </c>
      <c r="P27" s="110">
        <f>SUM(P21:P26)</f>
        <v>0</v>
      </c>
      <c r="Q27" s="42"/>
      <c r="R27" s="110">
        <f>SUM(R21:R26)</f>
        <v>0</v>
      </c>
      <c r="S27" s="110">
        <f>SUM(S21:S26)</f>
        <v>0</v>
      </c>
    </row>
    <row r="28" spans="1:19" ht="24.6" customHeight="1" x14ac:dyDescent="0.2">
      <c r="A28" s="26"/>
      <c r="B28" s="14"/>
      <c r="C28" s="18"/>
      <c r="D28" s="18"/>
      <c r="E28" s="20"/>
      <c r="F28" s="18"/>
      <c r="G28" s="18"/>
      <c r="H28" s="20"/>
      <c r="I28" s="18"/>
      <c r="J28" s="18"/>
      <c r="K28" s="20"/>
      <c r="L28" s="18"/>
      <c r="M28" s="18"/>
      <c r="N28" s="20"/>
      <c r="O28" s="18"/>
      <c r="P28" s="466" t="s">
        <v>56</v>
      </c>
      <c r="Q28" s="466"/>
      <c r="R28" s="66">
        <f>SUM(C27,F27,I27,L27,,O27,R27)</f>
        <v>3620</v>
      </c>
      <c r="S28" s="66">
        <f>SUM(D27,G27,J27,M27,,P27,S27)</f>
        <v>0</v>
      </c>
    </row>
    <row r="29" spans="1:19" ht="21" customHeight="1" x14ac:dyDescent="0.2">
      <c r="A29" s="21"/>
      <c r="B29" s="22"/>
      <c r="C29" s="21"/>
      <c r="D29" s="21"/>
      <c r="E29" s="22"/>
      <c r="F29" s="21"/>
      <c r="G29" s="21"/>
      <c r="H29" s="22"/>
      <c r="I29" s="21"/>
      <c r="J29" s="21"/>
      <c r="K29" s="329" t="s">
        <v>866</v>
      </c>
      <c r="L29" s="21"/>
      <c r="M29" s="21"/>
      <c r="N29" s="462" t="s">
        <v>897</v>
      </c>
      <c r="O29" s="462"/>
      <c r="P29" s="462"/>
      <c r="Q29" s="462"/>
      <c r="R29" s="462"/>
      <c r="S29" s="462"/>
    </row>
    <row r="30" spans="1:19" x14ac:dyDescent="0.15">
      <c r="B30" s="2"/>
      <c r="E30" s="2"/>
      <c r="H30" s="2"/>
      <c r="K30" s="2"/>
      <c r="N30" s="2"/>
      <c r="Q30" s="2"/>
    </row>
    <row r="31" spans="1:19" x14ac:dyDescent="0.15">
      <c r="B31" s="2"/>
      <c r="E31" s="2"/>
      <c r="H31" s="2"/>
      <c r="K31" s="2"/>
      <c r="N31" s="2"/>
      <c r="Q31" s="2"/>
    </row>
    <row r="32" spans="1:19" x14ac:dyDescent="0.15">
      <c r="B32" s="2"/>
      <c r="E32" s="2"/>
      <c r="H32" s="2"/>
      <c r="K32" s="2"/>
      <c r="N32" s="2"/>
      <c r="Q32" s="2"/>
    </row>
    <row r="33" spans="2:17" x14ac:dyDescent="0.15">
      <c r="B33" s="2"/>
      <c r="E33" s="2"/>
      <c r="H33" s="2"/>
      <c r="K33" s="2"/>
      <c r="N33" s="2"/>
      <c r="Q33" s="2"/>
    </row>
    <row r="34" spans="2:17" x14ac:dyDescent="0.15">
      <c r="B34" s="2"/>
      <c r="E34" s="2"/>
      <c r="H34" s="2"/>
      <c r="K34" s="2"/>
      <c r="N34" s="2"/>
      <c r="Q34" s="2"/>
    </row>
    <row r="35" spans="2:17" x14ac:dyDescent="0.15">
      <c r="H35" s="2"/>
      <c r="K35" s="2"/>
      <c r="N35" s="2"/>
      <c r="Q35" s="2"/>
    </row>
    <row r="36" spans="2:17" x14ac:dyDescent="0.15">
      <c r="H36" s="2"/>
      <c r="K36" s="2"/>
      <c r="N36" s="2"/>
      <c r="Q36" s="2"/>
    </row>
    <row r="37" spans="2:17" x14ac:dyDescent="0.15">
      <c r="H37" s="2"/>
      <c r="K37" s="2"/>
      <c r="N37" s="2"/>
      <c r="Q37" s="2"/>
    </row>
    <row r="38" spans="2:17" x14ac:dyDescent="0.15">
      <c r="H38" s="2"/>
      <c r="K38" s="2"/>
      <c r="N38" s="2"/>
      <c r="Q38" s="2"/>
    </row>
    <row r="39" spans="2:17" x14ac:dyDescent="0.15">
      <c r="H39" s="2"/>
      <c r="K39" s="2"/>
      <c r="N39" s="2"/>
      <c r="Q39" s="2"/>
    </row>
  </sheetData>
  <mergeCells count="24">
    <mergeCell ref="R3:S3"/>
    <mergeCell ref="R4:S4"/>
    <mergeCell ref="A2:G2"/>
    <mergeCell ref="I3:L3"/>
    <mergeCell ref="O4:P4"/>
    <mergeCell ref="M4:N4"/>
    <mergeCell ref="A3:B3"/>
    <mergeCell ref="A4:B4"/>
    <mergeCell ref="B6:D6"/>
    <mergeCell ref="E6:G6"/>
    <mergeCell ref="C3:G3"/>
    <mergeCell ref="C4:G4"/>
    <mergeCell ref="N29:S29"/>
    <mergeCell ref="N6:P6"/>
    <mergeCell ref="Q6:S6"/>
    <mergeCell ref="P20:Q20"/>
    <mergeCell ref="P28:Q28"/>
    <mergeCell ref="N21:O21"/>
    <mergeCell ref="E11:F11"/>
    <mergeCell ref="O3:P3"/>
    <mergeCell ref="I4:L4"/>
    <mergeCell ref="H6:J6"/>
    <mergeCell ref="K6:M6"/>
    <mergeCell ref="M3:N3"/>
  </mergeCells>
  <phoneticPr fontId="2"/>
  <printOptions horizontalCentered="1" verticalCentered="1"/>
  <pageMargins left="0.43307086614173229" right="0" top="0" bottom="0" header="0" footer="0"/>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7"/>
  <sheetViews>
    <sheetView zoomScale="90" zoomScaleNormal="90"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2.375" style="156" customWidth="1"/>
    <col min="10" max="16384" width="9" style="156"/>
  </cols>
  <sheetData>
    <row r="1" spans="1:9" ht="30" customHeight="1" x14ac:dyDescent="0.15">
      <c r="A1" s="436" t="s">
        <v>217</v>
      </c>
      <c r="B1" s="436"/>
      <c r="C1" s="436"/>
      <c r="D1" s="436"/>
      <c r="E1" s="436"/>
      <c r="F1" s="436"/>
      <c r="G1" s="436"/>
      <c r="H1" s="436"/>
      <c r="I1" s="436"/>
    </row>
    <row r="2" spans="1:9" ht="24.75" customHeight="1" thickBot="1" x14ac:dyDescent="0.2">
      <c r="A2" s="468" t="s">
        <v>315</v>
      </c>
      <c r="B2" s="468"/>
      <c r="C2" s="468"/>
    </row>
    <row r="3" spans="1:9" ht="25.5" customHeight="1" thickBot="1" x14ac:dyDescent="0.2">
      <c r="A3" s="437" t="s">
        <v>316</v>
      </c>
      <c r="B3" s="438"/>
      <c r="C3" s="438"/>
      <c r="D3" s="438"/>
      <c r="E3" s="438"/>
      <c r="F3" s="438"/>
      <c r="G3" s="438"/>
      <c r="H3" s="438"/>
      <c r="I3" s="439"/>
    </row>
    <row r="4" spans="1:9" ht="23.45" customHeight="1" x14ac:dyDescent="0.15">
      <c r="A4" s="440" t="s">
        <v>317</v>
      </c>
      <c r="B4" s="443" t="s">
        <v>221</v>
      </c>
      <c r="C4" s="444"/>
      <c r="D4" s="445" t="s">
        <v>222</v>
      </c>
      <c r="E4" s="446"/>
      <c r="F4" s="443" t="s">
        <v>223</v>
      </c>
      <c r="G4" s="444"/>
      <c r="H4" s="445" t="s">
        <v>224</v>
      </c>
      <c r="I4" s="447"/>
    </row>
    <row r="5" spans="1:9" ht="23.45" customHeight="1" x14ac:dyDescent="0.15">
      <c r="A5" s="441"/>
      <c r="B5" s="160" t="s">
        <v>225</v>
      </c>
      <c r="C5" s="207" t="s">
        <v>226</v>
      </c>
      <c r="D5" s="160" t="s">
        <v>225</v>
      </c>
      <c r="E5" s="207" t="s">
        <v>226</v>
      </c>
      <c r="F5" s="160" t="s">
        <v>225</v>
      </c>
      <c r="G5" s="207" t="s">
        <v>226</v>
      </c>
      <c r="H5" s="160" t="s">
        <v>225</v>
      </c>
      <c r="I5" s="162" t="s">
        <v>226</v>
      </c>
    </row>
    <row r="6" spans="1:9" ht="23.45" customHeight="1" x14ac:dyDescent="0.15">
      <c r="A6" s="441"/>
      <c r="B6" s="431" t="s">
        <v>146</v>
      </c>
      <c r="C6" s="168" t="s">
        <v>318</v>
      </c>
      <c r="D6" s="536" t="s">
        <v>146</v>
      </c>
      <c r="E6" s="540" t="s">
        <v>894</v>
      </c>
      <c r="F6" s="538" t="s">
        <v>146</v>
      </c>
      <c r="G6" s="347" t="s">
        <v>984</v>
      </c>
      <c r="H6" s="165" t="s">
        <v>147</v>
      </c>
      <c r="I6" s="218" t="s">
        <v>979</v>
      </c>
    </row>
    <row r="7" spans="1:9" ht="23.45" customHeight="1" x14ac:dyDescent="0.15">
      <c r="A7" s="441"/>
      <c r="B7" s="432"/>
      <c r="C7" s="210" t="s">
        <v>319</v>
      </c>
      <c r="D7" s="537"/>
      <c r="E7" s="541"/>
      <c r="F7" s="539"/>
      <c r="G7" s="334" t="s">
        <v>985</v>
      </c>
      <c r="H7" s="165" t="s">
        <v>149</v>
      </c>
      <c r="I7" s="226" t="s">
        <v>980</v>
      </c>
    </row>
    <row r="8" spans="1:9" ht="23.45" customHeight="1" x14ac:dyDescent="0.15">
      <c r="A8" s="441"/>
      <c r="B8" s="431" t="s">
        <v>320</v>
      </c>
      <c r="C8" s="185" t="s">
        <v>321</v>
      </c>
      <c r="D8" s="180"/>
      <c r="E8" s="166"/>
      <c r="F8" s="180"/>
      <c r="G8" s="166"/>
      <c r="H8" s="165" t="s">
        <v>151</v>
      </c>
      <c r="I8" s="336" t="s">
        <v>981</v>
      </c>
    </row>
    <row r="9" spans="1:9" ht="23.45" customHeight="1" x14ac:dyDescent="0.15">
      <c r="A9" s="441"/>
      <c r="B9" s="432"/>
      <c r="C9" s="211" t="s">
        <v>322</v>
      </c>
      <c r="D9" s="198"/>
      <c r="E9" s="171"/>
      <c r="F9" s="180"/>
      <c r="G9" s="164"/>
      <c r="H9" s="431" t="s">
        <v>153</v>
      </c>
      <c r="I9" s="213" t="s">
        <v>979</v>
      </c>
    </row>
    <row r="10" spans="1:9" ht="23.45" customHeight="1" x14ac:dyDescent="0.15">
      <c r="A10" s="441"/>
      <c r="B10" s="469" t="s">
        <v>148</v>
      </c>
      <c r="C10" s="168" t="s">
        <v>324</v>
      </c>
      <c r="D10" s="180"/>
      <c r="E10" s="166"/>
      <c r="F10" s="180"/>
      <c r="G10" s="164"/>
      <c r="H10" s="432"/>
      <c r="I10" s="215" t="s">
        <v>323</v>
      </c>
    </row>
    <row r="11" spans="1:9" ht="23.45" customHeight="1" thickBot="1" x14ac:dyDescent="0.2">
      <c r="A11" s="441"/>
      <c r="B11" s="470"/>
      <c r="C11" s="171" t="s">
        <v>325</v>
      </c>
      <c r="D11" s="198"/>
      <c r="E11" s="171"/>
      <c r="F11" s="188"/>
      <c r="G11" s="212"/>
      <c r="H11" s="469" t="s">
        <v>148</v>
      </c>
      <c r="I11" s="213" t="s">
        <v>854</v>
      </c>
    </row>
    <row r="12" spans="1:9" ht="23.45" customHeight="1" x14ac:dyDescent="0.15">
      <c r="A12" s="441"/>
      <c r="B12" s="163" t="s">
        <v>154</v>
      </c>
      <c r="C12" s="214" t="s">
        <v>326</v>
      </c>
      <c r="D12" s="180"/>
      <c r="E12" s="166"/>
      <c r="F12" s="523" t="s">
        <v>252</v>
      </c>
      <c r="G12" s="524"/>
      <c r="H12" s="470"/>
      <c r="I12" s="215" t="s">
        <v>325</v>
      </c>
    </row>
    <row r="13" spans="1:9" ht="23.45" customHeight="1" x14ac:dyDescent="0.15">
      <c r="A13" s="441"/>
      <c r="B13" s="469" t="s">
        <v>155</v>
      </c>
      <c r="C13" s="168" t="s">
        <v>327</v>
      </c>
      <c r="D13" s="180"/>
      <c r="E13" s="166"/>
      <c r="F13" s="547" t="s">
        <v>320</v>
      </c>
      <c r="G13" s="240" t="s">
        <v>328</v>
      </c>
      <c r="H13" s="469" t="s">
        <v>152</v>
      </c>
      <c r="I13" s="213" t="s">
        <v>329</v>
      </c>
    </row>
    <row r="14" spans="1:9" ht="23.45" customHeight="1" x14ac:dyDescent="0.15">
      <c r="A14" s="441"/>
      <c r="B14" s="470"/>
      <c r="C14" s="171" t="s">
        <v>330</v>
      </c>
      <c r="D14" s="163"/>
      <c r="E14" s="174"/>
      <c r="F14" s="432"/>
      <c r="G14" s="171" t="s">
        <v>319</v>
      </c>
      <c r="H14" s="470"/>
      <c r="I14" s="215" t="s">
        <v>331</v>
      </c>
    </row>
    <row r="15" spans="1:9" ht="23.45" customHeight="1" x14ac:dyDescent="0.15">
      <c r="A15" s="441"/>
      <c r="B15" s="469" t="s">
        <v>150</v>
      </c>
      <c r="C15" s="168" t="s">
        <v>332</v>
      </c>
      <c r="D15" s="165"/>
      <c r="E15" s="174"/>
      <c r="F15" s="163"/>
      <c r="G15" s="166"/>
      <c r="H15" s="165" t="s">
        <v>154</v>
      </c>
      <c r="I15" s="197" t="s">
        <v>333</v>
      </c>
    </row>
    <row r="16" spans="1:9" ht="23.45" customHeight="1" x14ac:dyDescent="0.15">
      <c r="A16" s="441"/>
      <c r="B16" s="470"/>
      <c r="C16" s="171" t="s">
        <v>334</v>
      </c>
      <c r="D16" s="165"/>
      <c r="E16" s="174"/>
      <c r="F16" s="163"/>
      <c r="G16" s="166"/>
      <c r="H16" s="469" t="s">
        <v>155</v>
      </c>
      <c r="I16" s="213" t="s">
        <v>335</v>
      </c>
    </row>
    <row r="17" spans="1:9" ht="23.45" customHeight="1" x14ac:dyDescent="0.15">
      <c r="A17" s="441"/>
      <c r="B17" s="469" t="s">
        <v>336</v>
      </c>
      <c r="C17" s="168" t="s">
        <v>289</v>
      </c>
      <c r="D17" s="163"/>
      <c r="E17" s="174"/>
      <c r="F17" s="163"/>
      <c r="G17" s="166"/>
      <c r="H17" s="470"/>
      <c r="I17" s="215" t="s">
        <v>337</v>
      </c>
    </row>
    <row r="18" spans="1:9" ht="23.45" customHeight="1" x14ac:dyDescent="0.15">
      <c r="A18" s="441"/>
      <c r="B18" s="470"/>
      <c r="C18" s="171" t="s">
        <v>338</v>
      </c>
      <c r="D18" s="163"/>
      <c r="E18" s="174"/>
      <c r="F18" s="163"/>
      <c r="G18" s="166"/>
      <c r="H18" s="469" t="s">
        <v>150</v>
      </c>
      <c r="I18" s="337" t="s">
        <v>668</v>
      </c>
    </row>
    <row r="19" spans="1:9" ht="23.45" customHeight="1" x14ac:dyDescent="0.15">
      <c r="A19" s="535"/>
      <c r="B19" s="180"/>
      <c r="C19" s="166"/>
      <c r="D19" s="165"/>
      <c r="E19" s="174"/>
      <c r="F19" s="180"/>
      <c r="G19" s="166"/>
      <c r="H19" s="470"/>
      <c r="I19" s="338" t="s">
        <v>334</v>
      </c>
    </row>
    <row r="20" spans="1:9" ht="23.45" customHeight="1" x14ac:dyDescent="0.15">
      <c r="A20" s="441"/>
      <c r="B20" s="198"/>
      <c r="C20" s="171"/>
      <c r="D20" s="165"/>
      <c r="E20" s="174"/>
      <c r="F20" s="180"/>
      <c r="G20" s="166"/>
      <c r="H20" s="469" t="s">
        <v>216</v>
      </c>
      <c r="I20" s="337" t="s">
        <v>339</v>
      </c>
    </row>
    <row r="21" spans="1:9" ht="23.45" customHeight="1" x14ac:dyDescent="0.15">
      <c r="A21" s="441"/>
      <c r="B21" s="180"/>
      <c r="C21" s="176"/>
      <c r="D21" s="165"/>
      <c r="E21" s="174"/>
      <c r="F21" s="180"/>
      <c r="G21" s="166"/>
      <c r="H21" s="470"/>
      <c r="I21" s="338" t="s">
        <v>340</v>
      </c>
    </row>
    <row r="22" spans="1:9" ht="23.45" customHeight="1" x14ac:dyDescent="0.15">
      <c r="A22" s="441"/>
      <c r="B22" s="180"/>
      <c r="C22" s="176"/>
      <c r="D22" s="165"/>
      <c r="E22" s="174"/>
      <c r="F22" s="180"/>
      <c r="G22" s="166"/>
      <c r="H22" s="217"/>
      <c r="I22" s="218"/>
    </row>
    <row r="23" spans="1:9" ht="23.45" customHeight="1" x14ac:dyDescent="0.15">
      <c r="A23" s="441"/>
      <c r="B23" s="542" t="s">
        <v>669</v>
      </c>
      <c r="C23" s="543"/>
      <c r="D23" s="543"/>
      <c r="E23" s="543"/>
      <c r="F23" s="543"/>
      <c r="G23" s="544"/>
      <c r="H23" s="545" t="s">
        <v>341</v>
      </c>
      <c r="I23" s="546"/>
    </row>
    <row r="24" spans="1:9" ht="23.45" customHeight="1" x14ac:dyDescent="0.15">
      <c r="A24" s="441"/>
      <c r="B24" s="177"/>
      <c r="C24" s="219"/>
      <c r="D24" s="165"/>
      <c r="E24" s="220"/>
      <c r="F24" s="180"/>
      <c r="G24" s="166"/>
      <c r="H24" s="181"/>
      <c r="I24" s="221"/>
    </row>
    <row r="25" spans="1:9" ht="23.45" customHeight="1" thickBot="1" x14ac:dyDescent="0.2">
      <c r="A25" s="442"/>
      <c r="B25" s="188"/>
      <c r="C25" s="189"/>
      <c r="D25" s="190"/>
      <c r="E25" s="191"/>
      <c r="F25" s="188"/>
      <c r="G25" s="189"/>
      <c r="H25" s="192"/>
      <c r="I25" s="193"/>
    </row>
    <row r="26" spans="1:9" ht="17.25" customHeight="1" x14ac:dyDescent="0.15">
      <c r="A26" s="435" t="s">
        <v>264</v>
      </c>
      <c r="B26" s="435"/>
      <c r="C26" s="435"/>
      <c r="D26" s="435"/>
      <c r="E26" s="435"/>
      <c r="F26" s="435"/>
      <c r="G26" s="435"/>
      <c r="H26" s="435"/>
      <c r="I26" s="435"/>
    </row>
    <row r="27" spans="1:9" ht="25.5" customHeight="1" x14ac:dyDescent="0.2">
      <c r="A27" s="430" t="s">
        <v>846</v>
      </c>
      <c r="B27" s="430"/>
      <c r="C27" s="430"/>
      <c r="D27" s="430"/>
      <c r="E27" s="430"/>
      <c r="F27" s="430"/>
      <c r="G27" s="430"/>
      <c r="H27" s="430"/>
      <c r="I27" s="430"/>
    </row>
  </sheetData>
  <mergeCells count="29">
    <mergeCell ref="A26:I26"/>
    <mergeCell ref="A27:I27"/>
    <mergeCell ref="B13:B14"/>
    <mergeCell ref="F13:F14"/>
    <mergeCell ref="H13:H14"/>
    <mergeCell ref="B15:B16"/>
    <mergeCell ref="H16:H17"/>
    <mergeCell ref="H11:H12"/>
    <mergeCell ref="F12:G12"/>
    <mergeCell ref="E6:E7"/>
    <mergeCell ref="H20:H21"/>
    <mergeCell ref="B23:G23"/>
    <mergeCell ref="H23:I23"/>
    <mergeCell ref="A1:I1"/>
    <mergeCell ref="A2:C2"/>
    <mergeCell ref="A3:I3"/>
    <mergeCell ref="A4:A25"/>
    <mergeCell ref="B4:C4"/>
    <mergeCell ref="D4:E4"/>
    <mergeCell ref="F4:G4"/>
    <mergeCell ref="H4:I4"/>
    <mergeCell ref="B6:B7"/>
    <mergeCell ref="D6:D7"/>
    <mergeCell ref="B17:B18"/>
    <mergeCell ref="H18:H19"/>
    <mergeCell ref="F6:F7"/>
    <mergeCell ref="B8:B9"/>
    <mergeCell ref="H9:H10"/>
    <mergeCell ref="B10:B11"/>
  </mergeCells>
  <phoneticPr fontId="2"/>
  <printOptions horizontalCentered="1" verticalCentered="1"/>
  <pageMargins left="0" right="0.59055118110236227" top="0.39370078740157483" bottom="0" header="0.51181102362204722" footer="0.51181102362204722"/>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9"/>
  <sheetViews>
    <sheetView showZeros="0" zoomScale="90" zoomScaleNormal="90" workbookViewId="0"/>
  </sheetViews>
  <sheetFormatPr defaultRowHeight="13.5" x14ac:dyDescent="0.15"/>
  <cols>
    <col min="1" max="1" width="4.25" customWidth="1"/>
    <col min="2" max="2" width="10.125" customWidth="1"/>
    <col min="3" max="4" width="7.875" customWidth="1"/>
    <col min="5" max="5" width="10.125" customWidth="1"/>
    <col min="6" max="6" width="7.75" customWidth="1"/>
    <col min="7" max="7" width="7.875" customWidth="1"/>
    <col min="8" max="8" width="10.125" customWidth="1"/>
    <col min="9" max="10" width="7.875" customWidth="1"/>
    <col min="11" max="11" width="10.125" customWidth="1"/>
    <col min="12" max="13" width="7.875" customWidth="1"/>
    <col min="14" max="14" width="10.125" customWidth="1"/>
    <col min="15" max="16" width="7.875" customWidth="1"/>
    <col min="17" max="17" width="10.125" customWidth="1"/>
    <col min="18" max="19" width="7.875" customWidth="1"/>
    <col min="20" max="20" width="8.75" customWidth="1"/>
  </cols>
  <sheetData>
    <row r="1" spans="1:20" ht="27.6" customHeight="1" x14ac:dyDescent="0.25">
      <c r="A1" s="4" t="s">
        <v>90</v>
      </c>
      <c r="B1" s="5"/>
      <c r="C1" s="5"/>
      <c r="D1" s="5"/>
      <c r="E1" s="5"/>
      <c r="F1" s="5"/>
      <c r="G1" s="5"/>
      <c r="H1" s="5"/>
      <c r="I1" s="5"/>
      <c r="J1" s="5"/>
      <c r="K1" s="5"/>
      <c r="L1" s="5"/>
      <c r="M1" s="5"/>
      <c r="N1" s="5"/>
      <c r="O1" s="5"/>
      <c r="P1" s="5"/>
      <c r="Q1" s="5"/>
      <c r="R1" s="5"/>
      <c r="S1" s="5"/>
    </row>
    <row r="2" spans="1:20" ht="21" customHeight="1" x14ac:dyDescent="0.25">
      <c r="A2" s="454" t="s">
        <v>989</v>
      </c>
      <c r="B2" s="454"/>
      <c r="C2" s="454"/>
      <c r="D2" s="454"/>
      <c r="E2" s="454"/>
      <c r="F2" s="454"/>
      <c r="G2" s="454"/>
      <c r="H2" s="7"/>
      <c r="I2" s="7"/>
      <c r="J2" s="7"/>
      <c r="K2" s="7"/>
      <c r="L2" s="6"/>
      <c r="M2" s="7"/>
      <c r="N2" s="34"/>
      <c r="O2" s="103"/>
      <c r="P2" s="34"/>
      <c r="Q2" s="35"/>
      <c r="R2" s="7"/>
      <c r="S2" s="33">
        <f>R4</f>
        <v>0</v>
      </c>
    </row>
    <row r="3" spans="1:20" ht="26.45" customHeight="1" x14ac:dyDescent="0.25">
      <c r="A3" s="456" t="s">
        <v>57</v>
      </c>
      <c r="B3" s="457"/>
      <c r="C3" s="451" t="str">
        <f>IF(秋田!C3&lt;&gt;"",秋田!C3,"")</f>
        <v/>
      </c>
      <c r="D3" s="452"/>
      <c r="E3" s="452"/>
      <c r="F3" s="452"/>
      <c r="G3" s="453"/>
      <c r="H3" s="9" t="s">
        <v>44</v>
      </c>
      <c r="I3" s="451" t="str">
        <f>IF(秋田!I3&lt;&gt;"",秋田!I3,"")</f>
        <v>　　　年　　　月　　　日（　　）</v>
      </c>
      <c r="J3" s="452"/>
      <c r="K3" s="452"/>
      <c r="L3" s="453"/>
      <c r="M3" s="455" t="s">
        <v>4</v>
      </c>
      <c r="N3" s="455"/>
      <c r="O3" s="451" t="str">
        <f>IF(秋田!O3&lt;&gt;"",秋田!O3,"")</f>
        <v/>
      </c>
      <c r="P3" s="453"/>
      <c r="Q3" s="8" t="s">
        <v>58</v>
      </c>
      <c r="R3" s="458">
        <f>SUM(秋田:北鹿!R4:S4)</f>
        <v>0</v>
      </c>
      <c r="S3" s="459"/>
      <c r="T3" s="1"/>
    </row>
    <row r="4" spans="1:20" ht="26.45" customHeight="1" x14ac:dyDescent="0.25">
      <c r="A4" s="456" t="s">
        <v>59</v>
      </c>
      <c r="B4" s="457"/>
      <c r="C4" s="451" t="str">
        <f>IF(秋田!C4&lt;&gt;"",秋田!C4,"")</f>
        <v/>
      </c>
      <c r="D4" s="452"/>
      <c r="E4" s="452"/>
      <c r="F4" s="452"/>
      <c r="G4" s="453"/>
      <c r="H4" s="9" t="s">
        <v>7</v>
      </c>
      <c r="I4" s="451" t="str">
        <f>IF(秋田!I4&lt;&gt;"",秋田!I4,"")</f>
        <v/>
      </c>
      <c r="J4" s="452"/>
      <c r="K4" s="452"/>
      <c r="L4" s="453"/>
      <c r="M4" s="455" t="s">
        <v>8</v>
      </c>
      <c r="N4" s="455"/>
      <c r="O4" s="451" t="str">
        <f>IF(秋田!O4&lt;&gt;"",秋田!O4,"")</f>
        <v/>
      </c>
      <c r="P4" s="453"/>
      <c r="Q4" s="8" t="s">
        <v>60</v>
      </c>
      <c r="R4" s="514">
        <f>S28</f>
        <v>0</v>
      </c>
      <c r="S4" s="515"/>
      <c r="T4" s="1"/>
    </row>
    <row r="5" spans="1:20" ht="19.5" customHeight="1" x14ac:dyDescent="0.15">
      <c r="A5" s="10"/>
      <c r="B5" s="10"/>
      <c r="C5" s="10"/>
      <c r="D5" s="10"/>
      <c r="E5" s="10"/>
      <c r="F5" s="10"/>
      <c r="G5" s="10"/>
      <c r="H5" s="10"/>
      <c r="I5" s="10"/>
      <c r="J5" s="10"/>
      <c r="K5" s="10"/>
      <c r="L5" s="10"/>
      <c r="M5" s="10"/>
      <c r="N5" s="10"/>
      <c r="O5" s="10"/>
      <c r="P5" s="10"/>
      <c r="Q5" s="10"/>
      <c r="R5" s="10"/>
      <c r="S5" s="10"/>
    </row>
    <row r="6" spans="1:20" ht="24.6" customHeight="1" x14ac:dyDescent="0.2">
      <c r="A6" s="12"/>
      <c r="B6" s="448" t="s">
        <v>0</v>
      </c>
      <c r="C6" s="449"/>
      <c r="D6" s="450"/>
      <c r="E6" s="448" t="s">
        <v>2</v>
      </c>
      <c r="F6" s="449"/>
      <c r="G6" s="450"/>
      <c r="H6" s="448" t="s">
        <v>1</v>
      </c>
      <c r="I6" s="449"/>
      <c r="J6" s="450"/>
      <c r="K6" s="448" t="s">
        <v>61</v>
      </c>
      <c r="L6" s="449"/>
      <c r="M6" s="450"/>
      <c r="N6" s="448"/>
      <c r="O6" s="449"/>
      <c r="P6" s="450"/>
      <c r="Q6" s="448" t="s">
        <v>45</v>
      </c>
      <c r="R6" s="449"/>
      <c r="S6" s="450"/>
    </row>
    <row r="7" spans="1:20" ht="22.15" customHeight="1" x14ac:dyDescent="0.2">
      <c r="A7" s="13"/>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20" ht="22.15" customHeight="1" x14ac:dyDescent="0.2">
      <c r="A8" s="13"/>
      <c r="B8" s="42" t="s">
        <v>695</v>
      </c>
      <c r="C8" s="146">
        <v>3190</v>
      </c>
      <c r="D8" s="108"/>
      <c r="E8" s="58"/>
      <c r="F8" s="107"/>
      <c r="G8" s="108"/>
      <c r="H8" s="42"/>
      <c r="I8" s="118"/>
      <c r="J8" s="108"/>
      <c r="K8" s="42" t="s">
        <v>696</v>
      </c>
      <c r="L8" s="118">
        <v>2300</v>
      </c>
      <c r="M8" s="108"/>
      <c r="N8" s="42"/>
      <c r="O8" s="123"/>
      <c r="P8" s="107"/>
      <c r="Q8" s="74" t="s">
        <v>697</v>
      </c>
      <c r="R8" s="107">
        <v>100</v>
      </c>
      <c r="S8" s="107"/>
    </row>
    <row r="9" spans="1:20" ht="22.15" customHeight="1" x14ac:dyDescent="0.15">
      <c r="A9" s="41"/>
      <c r="B9" s="42" t="s">
        <v>697</v>
      </c>
      <c r="C9" s="135">
        <v>180</v>
      </c>
      <c r="D9" s="109"/>
      <c r="E9" s="79"/>
      <c r="F9" s="107"/>
      <c r="G9" s="109"/>
      <c r="H9" s="77"/>
      <c r="I9" s="107"/>
      <c r="J9" s="109"/>
      <c r="K9" s="147" t="s">
        <v>699</v>
      </c>
      <c r="L9" s="148">
        <v>1560</v>
      </c>
      <c r="M9" s="109"/>
      <c r="N9" s="42"/>
      <c r="O9" s="123"/>
      <c r="P9" s="107"/>
      <c r="Q9" s="91"/>
      <c r="R9" s="107"/>
      <c r="S9" s="107"/>
    </row>
    <row r="10" spans="1:20" ht="22.15" customHeight="1" x14ac:dyDescent="0.2">
      <c r="A10" s="13" t="s">
        <v>62</v>
      </c>
      <c r="B10" s="42" t="s">
        <v>698</v>
      </c>
      <c r="C10" s="135">
        <v>690</v>
      </c>
      <c r="D10" s="109"/>
      <c r="E10" s="79"/>
      <c r="F10" s="107"/>
      <c r="G10" s="109"/>
      <c r="H10" s="77"/>
      <c r="I10" s="107"/>
      <c r="J10" s="109"/>
      <c r="K10" s="147" t="s">
        <v>700</v>
      </c>
      <c r="L10" s="148">
        <v>2590</v>
      </c>
      <c r="M10" s="109"/>
      <c r="N10" s="533" t="s">
        <v>726</v>
      </c>
      <c r="O10" s="534"/>
      <c r="P10" s="107"/>
      <c r="Q10" s="91"/>
      <c r="R10" s="107"/>
      <c r="S10" s="107"/>
    </row>
    <row r="11" spans="1:20" ht="22.15" customHeight="1" x14ac:dyDescent="0.2">
      <c r="A11" s="13"/>
      <c r="B11" s="42" t="s">
        <v>701</v>
      </c>
      <c r="C11" s="135">
        <v>210</v>
      </c>
      <c r="D11" s="109"/>
      <c r="E11" s="42"/>
      <c r="F11" s="107"/>
      <c r="G11" s="109"/>
      <c r="H11" s="42"/>
      <c r="I11" s="107"/>
      <c r="J11" s="109"/>
      <c r="K11" s="147" t="s">
        <v>702</v>
      </c>
      <c r="L11" s="148">
        <v>2300</v>
      </c>
      <c r="M11" s="109"/>
      <c r="N11" s="42"/>
      <c r="O11" s="123"/>
      <c r="P11" s="107"/>
      <c r="Q11" s="91"/>
      <c r="R11" s="107"/>
      <c r="S11" s="107"/>
    </row>
    <row r="12" spans="1:20" ht="22.15" customHeight="1" x14ac:dyDescent="0.2">
      <c r="A12" s="13"/>
      <c r="B12" s="42" t="s">
        <v>703</v>
      </c>
      <c r="C12" s="135">
        <v>340</v>
      </c>
      <c r="D12" s="109"/>
      <c r="E12" s="42"/>
      <c r="F12" s="107"/>
      <c r="G12" s="109"/>
      <c r="H12" s="42"/>
      <c r="I12" s="107"/>
      <c r="J12" s="109"/>
      <c r="K12" s="147" t="s">
        <v>698</v>
      </c>
      <c r="L12" s="148">
        <v>3230</v>
      </c>
      <c r="M12" s="109"/>
      <c r="N12" s="42"/>
      <c r="O12" s="123"/>
      <c r="P12" s="107"/>
      <c r="Q12" s="91"/>
      <c r="R12" s="107"/>
      <c r="S12" s="107"/>
    </row>
    <row r="13" spans="1:20" ht="22.15" customHeight="1" x14ac:dyDescent="0.2">
      <c r="A13" s="13"/>
      <c r="B13" s="42" t="s">
        <v>704</v>
      </c>
      <c r="C13" s="135">
        <v>470</v>
      </c>
      <c r="D13" s="109"/>
      <c r="E13" s="42"/>
      <c r="F13" s="107"/>
      <c r="G13" s="109"/>
      <c r="H13" s="42"/>
      <c r="I13" s="107"/>
      <c r="J13" s="109"/>
      <c r="K13" s="147" t="s">
        <v>705</v>
      </c>
      <c r="L13" s="148">
        <v>1680</v>
      </c>
      <c r="M13" s="109"/>
      <c r="N13" s="42"/>
      <c r="O13" s="123"/>
      <c r="P13" s="107"/>
      <c r="Q13" s="76"/>
      <c r="R13" s="107"/>
      <c r="S13" s="115"/>
    </row>
    <row r="14" spans="1:20" ht="22.15" customHeight="1" x14ac:dyDescent="0.2">
      <c r="A14" s="13"/>
      <c r="B14" s="42" t="s">
        <v>706</v>
      </c>
      <c r="C14" s="135">
        <v>60</v>
      </c>
      <c r="D14" s="109"/>
      <c r="E14" s="42"/>
      <c r="F14" s="107"/>
      <c r="G14" s="109"/>
      <c r="H14" s="42"/>
      <c r="I14" s="107"/>
      <c r="J14" s="109"/>
      <c r="K14" s="42" t="s">
        <v>701</v>
      </c>
      <c r="L14" s="107">
        <v>1620</v>
      </c>
      <c r="M14" s="109"/>
      <c r="N14" s="42"/>
      <c r="O14" s="123"/>
      <c r="P14" s="109"/>
      <c r="Q14" s="76"/>
      <c r="R14" s="107"/>
      <c r="S14" s="109"/>
    </row>
    <row r="15" spans="1:20" ht="22.15" customHeight="1" x14ac:dyDescent="0.2">
      <c r="A15" s="13"/>
      <c r="B15" s="42"/>
      <c r="C15" s="135"/>
      <c r="D15" s="109"/>
      <c r="E15" s="42"/>
      <c r="F15" s="107"/>
      <c r="G15" s="109"/>
      <c r="H15" s="42"/>
      <c r="I15" s="107"/>
      <c r="J15" s="109"/>
      <c r="K15" s="42" t="s">
        <v>703</v>
      </c>
      <c r="L15" s="107">
        <v>2060</v>
      </c>
      <c r="M15" s="109"/>
      <c r="N15" s="42"/>
      <c r="O15" s="123"/>
      <c r="P15" s="109"/>
      <c r="Q15" s="76"/>
      <c r="R15" s="107"/>
      <c r="S15" s="109"/>
    </row>
    <row r="16" spans="1:20" ht="22.15" customHeight="1" x14ac:dyDescent="0.2">
      <c r="A16" s="13" t="s">
        <v>63</v>
      </c>
      <c r="B16" s="42"/>
      <c r="C16" s="107"/>
      <c r="D16" s="109"/>
      <c r="E16" s="42"/>
      <c r="F16" s="107"/>
      <c r="G16" s="109"/>
      <c r="H16" s="42"/>
      <c r="I16" s="107"/>
      <c r="J16" s="109"/>
      <c r="K16" s="42" t="s">
        <v>704</v>
      </c>
      <c r="L16" s="107">
        <v>1910</v>
      </c>
      <c r="M16" s="109"/>
      <c r="N16" s="42"/>
      <c r="O16" s="123"/>
      <c r="P16" s="109"/>
      <c r="Q16" s="76"/>
      <c r="R16" s="107"/>
      <c r="S16" s="109"/>
    </row>
    <row r="17" spans="1:19" ht="22.15" customHeight="1" x14ac:dyDescent="0.2">
      <c r="A17" s="13"/>
      <c r="B17" s="42"/>
      <c r="C17" s="110"/>
      <c r="D17" s="110"/>
      <c r="E17" s="42"/>
      <c r="F17" s="110"/>
      <c r="G17" s="110"/>
      <c r="H17" s="42"/>
      <c r="I17" s="110"/>
      <c r="J17" s="110"/>
      <c r="K17" s="42" t="s">
        <v>707</v>
      </c>
      <c r="L17" s="110">
        <v>800</v>
      </c>
      <c r="M17" s="110"/>
      <c r="N17" s="42"/>
      <c r="O17" s="110"/>
      <c r="P17" s="110"/>
      <c r="Q17" s="42"/>
      <c r="R17" s="110"/>
      <c r="S17" s="110"/>
    </row>
    <row r="18" spans="1:19" ht="22.15" customHeight="1" x14ac:dyDescent="0.2">
      <c r="A18" s="40"/>
      <c r="B18" s="42"/>
      <c r="C18" s="107"/>
      <c r="D18" s="109"/>
      <c r="E18" s="77"/>
      <c r="F18" s="115"/>
      <c r="G18" s="108"/>
      <c r="H18" s="92"/>
      <c r="I18" s="107"/>
      <c r="J18" s="109"/>
      <c r="K18" s="42"/>
      <c r="L18" s="107"/>
      <c r="M18" s="108"/>
      <c r="N18" s="42"/>
      <c r="O18" s="107"/>
      <c r="P18" s="108"/>
      <c r="Q18" s="91"/>
      <c r="R18" s="107"/>
      <c r="S18" s="107"/>
    </row>
    <row r="19" spans="1:19" ht="22.15" customHeight="1" x14ac:dyDescent="0.2">
      <c r="A19" s="13"/>
      <c r="B19" s="42"/>
      <c r="C19" s="107"/>
      <c r="D19" s="109"/>
      <c r="E19" s="77"/>
      <c r="F19" s="115"/>
      <c r="G19" s="109"/>
      <c r="H19" s="92"/>
      <c r="I19" s="107"/>
      <c r="J19" s="109"/>
      <c r="K19" s="42"/>
      <c r="L19" s="107"/>
      <c r="M19" s="109"/>
      <c r="N19" s="42"/>
      <c r="O19" s="107"/>
      <c r="P19" s="109"/>
      <c r="Q19" s="91"/>
      <c r="R19" s="107"/>
      <c r="S19" s="107"/>
    </row>
    <row r="20" spans="1:19" ht="22.15" customHeight="1" x14ac:dyDescent="0.2">
      <c r="A20" s="13"/>
      <c r="B20" s="42"/>
      <c r="C20" s="107"/>
      <c r="D20" s="109"/>
      <c r="E20" s="77"/>
      <c r="F20" s="115"/>
      <c r="G20" s="109"/>
      <c r="H20" s="76"/>
      <c r="I20" s="107"/>
      <c r="J20" s="109"/>
      <c r="K20" s="42"/>
      <c r="L20" s="107"/>
      <c r="M20" s="109"/>
      <c r="N20" s="42"/>
      <c r="O20" s="107"/>
      <c r="P20" s="109"/>
      <c r="Q20" s="91"/>
      <c r="R20" s="107"/>
      <c r="S20" s="107"/>
    </row>
    <row r="21" spans="1:19" ht="22.15" customHeight="1" x14ac:dyDescent="0.2">
      <c r="A21" s="13"/>
      <c r="B21" s="42"/>
      <c r="C21" s="107"/>
      <c r="D21" s="109"/>
      <c r="E21" s="77"/>
      <c r="F21" s="115"/>
      <c r="G21" s="109"/>
      <c r="H21" s="76"/>
      <c r="I21" s="107"/>
      <c r="J21" s="109"/>
      <c r="K21" s="42"/>
      <c r="L21" s="107"/>
      <c r="M21" s="109"/>
      <c r="N21" s="42"/>
      <c r="O21" s="107"/>
      <c r="P21" s="109"/>
      <c r="Q21" s="91"/>
      <c r="R21" s="107"/>
      <c r="S21" s="107"/>
    </row>
    <row r="22" spans="1:19" ht="22.15" customHeight="1" x14ac:dyDescent="0.2">
      <c r="A22" s="13" t="s">
        <v>112</v>
      </c>
      <c r="B22" s="42"/>
      <c r="C22" s="107"/>
      <c r="D22" s="109"/>
      <c r="E22" s="77"/>
      <c r="F22" s="115"/>
      <c r="G22" s="109"/>
      <c r="H22" s="76"/>
      <c r="I22" s="107"/>
      <c r="J22" s="109"/>
      <c r="K22" s="42"/>
      <c r="L22" s="107"/>
      <c r="M22" s="109"/>
      <c r="N22" s="42"/>
      <c r="O22" s="107"/>
      <c r="P22" s="109"/>
      <c r="Q22" s="76"/>
      <c r="R22" s="107"/>
      <c r="S22" s="115"/>
    </row>
    <row r="23" spans="1:19" ht="22.15" customHeight="1" x14ac:dyDescent="0.2">
      <c r="A23" s="13"/>
      <c r="B23" s="42"/>
      <c r="C23" s="107"/>
      <c r="D23" s="109"/>
      <c r="E23" s="77"/>
      <c r="F23" s="115"/>
      <c r="G23" s="109"/>
      <c r="H23" s="76"/>
      <c r="I23" s="107"/>
      <c r="J23" s="109"/>
      <c r="K23" s="42"/>
      <c r="L23" s="107"/>
      <c r="M23" s="109"/>
      <c r="N23" s="42"/>
      <c r="O23" s="107"/>
      <c r="P23" s="109"/>
      <c r="Q23" s="76"/>
      <c r="R23" s="107"/>
      <c r="S23" s="109"/>
    </row>
    <row r="24" spans="1:19" ht="22.15" customHeight="1" x14ac:dyDescent="0.2">
      <c r="A24" s="13"/>
      <c r="B24" s="42"/>
      <c r="C24" s="107"/>
      <c r="D24" s="109"/>
      <c r="E24" s="77"/>
      <c r="F24" s="115"/>
      <c r="G24" s="109"/>
      <c r="H24" s="76"/>
      <c r="I24" s="107"/>
      <c r="J24" s="109"/>
      <c r="K24" s="42"/>
      <c r="L24" s="107"/>
      <c r="M24" s="109"/>
      <c r="N24" s="42"/>
      <c r="O24" s="107"/>
      <c r="P24" s="109"/>
      <c r="Q24" s="76"/>
      <c r="R24" s="123"/>
      <c r="S24" s="109"/>
    </row>
    <row r="25" spans="1:19" ht="22.15" customHeight="1" x14ac:dyDescent="0.2">
      <c r="A25" s="13"/>
      <c r="B25" s="42"/>
      <c r="C25" s="113"/>
      <c r="D25" s="114"/>
      <c r="E25" s="77"/>
      <c r="F25" s="117"/>
      <c r="G25" s="114"/>
      <c r="H25" s="86"/>
      <c r="I25" s="113"/>
      <c r="J25" s="114"/>
      <c r="K25" s="85"/>
      <c r="L25" s="113"/>
      <c r="M25" s="114"/>
      <c r="N25" s="85"/>
      <c r="O25" s="113"/>
      <c r="P25" s="114"/>
      <c r="Q25" s="86"/>
      <c r="R25" s="123"/>
      <c r="S25" s="114"/>
    </row>
    <row r="26" spans="1:19" ht="22.15" customHeight="1" x14ac:dyDescent="0.2">
      <c r="A26" s="13"/>
      <c r="B26" s="42"/>
      <c r="C26" s="113"/>
      <c r="D26" s="114"/>
      <c r="E26" s="77"/>
      <c r="F26" s="117"/>
      <c r="G26" s="114"/>
      <c r="H26" s="86"/>
      <c r="I26" s="113"/>
      <c r="J26" s="114"/>
      <c r="K26" s="86"/>
      <c r="L26" s="113"/>
      <c r="M26" s="114"/>
      <c r="N26" s="86"/>
      <c r="O26" s="113"/>
      <c r="P26" s="114"/>
      <c r="Q26" s="86"/>
      <c r="R26" s="123"/>
      <c r="S26" s="114"/>
    </row>
    <row r="27" spans="1:19" ht="22.15" customHeight="1" x14ac:dyDescent="0.2">
      <c r="A27" s="13"/>
      <c r="B27" s="85" t="s">
        <v>43</v>
      </c>
      <c r="C27" s="110">
        <f>SUM(C8:C26)</f>
        <v>5140</v>
      </c>
      <c r="D27" s="110">
        <f>SUM(D8:D26)</f>
        <v>0</v>
      </c>
      <c r="E27" s="77" t="s">
        <v>43</v>
      </c>
      <c r="F27" s="110">
        <f>SUM(F8:F26)</f>
        <v>0</v>
      </c>
      <c r="G27" s="110">
        <f>SUM(G8:G26)</f>
        <v>0</v>
      </c>
      <c r="H27" s="42" t="s">
        <v>43</v>
      </c>
      <c r="I27" s="110">
        <f>SUM(I8:I26)</f>
        <v>0</v>
      </c>
      <c r="J27" s="110">
        <f>SUM(J8:J26)</f>
        <v>0</v>
      </c>
      <c r="K27" s="42" t="s">
        <v>43</v>
      </c>
      <c r="L27" s="110">
        <f>SUM(L8:L26)</f>
        <v>20050</v>
      </c>
      <c r="M27" s="110">
        <f>SUM(M8:M26)</f>
        <v>0</v>
      </c>
      <c r="N27" s="42"/>
      <c r="O27" s="110">
        <f>SUM(O8:O26)</f>
        <v>0</v>
      </c>
      <c r="P27" s="110">
        <f>SUM(P8:P26)</f>
        <v>0</v>
      </c>
      <c r="Q27" s="42" t="s">
        <v>43</v>
      </c>
      <c r="R27" s="110">
        <f>SUM(R8:R26)</f>
        <v>100</v>
      </c>
      <c r="S27" s="110">
        <f>SUM(S8:S26)</f>
        <v>0</v>
      </c>
    </row>
    <row r="28" spans="1:19" ht="24.6" customHeight="1" x14ac:dyDescent="0.2">
      <c r="A28" s="19"/>
      <c r="B28" s="14"/>
      <c r="C28" s="18"/>
      <c r="D28" s="18"/>
      <c r="E28" s="20"/>
      <c r="F28" s="18"/>
      <c r="G28" s="18"/>
      <c r="H28" s="20"/>
      <c r="I28" s="18"/>
      <c r="J28" s="18"/>
      <c r="K28" s="20"/>
      <c r="L28" s="18"/>
      <c r="M28" s="18"/>
      <c r="N28" s="20"/>
      <c r="O28" s="18"/>
      <c r="P28" s="466" t="s">
        <v>118</v>
      </c>
      <c r="Q28" s="466"/>
      <c r="R28" s="66">
        <f>SUM(C27,F27,I27,L27,,O27,R27)</f>
        <v>25290</v>
      </c>
      <c r="S28" s="66">
        <f>SUM(D27,G27,J27,M27,,P27,S27)</f>
        <v>0</v>
      </c>
    </row>
    <row r="29" spans="1:19" ht="21" customHeight="1" x14ac:dyDescent="0.2">
      <c r="A29" s="21"/>
      <c r="B29" s="330"/>
      <c r="C29" s="330"/>
      <c r="D29" s="330"/>
      <c r="E29" s="330"/>
      <c r="F29" s="330"/>
      <c r="G29" s="330"/>
      <c r="H29" s="330"/>
      <c r="I29" s="330"/>
      <c r="J29" s="330"/>
      <c r="K29" s="329" t="s">
        <v>867</v>
      </c>
      <c r="L29" s="21"/>
      <c r="M29" s="21"/>
      <c r="N29" s="462" t="s">
        <v>897</v>
      </c>
      <c r="O29" s="462"/>
      <c r="P29" s="462"/>
      <c r="Q29" s="462"/>
      <c r="R29" s="462"/>
      <c r="S29" s="462"/>
    </row>
    <row r="30" spans="1:19" x14ac:dyDescent="0.15">
      <c r="B30" s="2"/>
      <c r="E30" s="2"/>
      <c r="H30" s="2"/>
      <c r="K30" s="2"/>
      <c r="N30" s="2"/>
      <c r="Q30" s="2"/>
    </row>
    <row r="31" spans="1:19" x14ac:dyDescent="0.15">
      <c r="B31" s="2"/>
      <c r="E31" s="2"/>
      <c r="H31" s="2"/>
      <c r="K31" s="2"/>
      <c r="N31" s="2"/>
      <c r="Q31" s="2"/>
    </row>
    <row r="32" spans="1:19" x14ac:dyDescent="0.15">
      <c r="B32" s="2"/>
      <c r="E32" s="2"/>
      <c r="H32" s="2"/>
      <c r="K32" s="2"/>
      <c r="N32" s="2"/>
      <c r="Q32" s="2"/>
    </row>
    <row r="33" spans="2:17" x14ac:dyDescent="0.15">
      <c r="B33" s="2"/>
      <c r="E33" s="2"/>
      <c r="H33" s="2"/>
      <c r="K33" s="2"/>
      <c r="N33" s="2"/>
      <c r="Q33" s="2"/>
    </row>
    <row r="34" spans="2:17" x14ac:dyDescent="0.15">
      <c r="B34" s="2"/>
      <c r="E34" s="2"/>
      <c r="H34" s="2"/>
      <c r="K34" s="2"/>
      <c r="N34" s="2"/>
      <c r="Q34" s="2"/>
    </row>
    <row r="35" spans="2:17" x14ac:dyDescent="0.15">
      <c r="H35" s="2"/>
      <c r="K35" s="2"/>
      <c r="N35" s="2"/>
      <c r="Q35" s="2"/>
    </row>
    <row r="36" spans="2:17" x14ac:dyDescent="0.15">
      <c r="H36" s="2"/>
      <c r="K36" s="2"/>
      <c r="N36" s="2"/>
      <c r="Q36" s="2"/>
    </row>
    <row r="37" spans="2:17" x14ac:dyDescent="0.15">
      <c r="H37" s="2"/>
      <c r="K37" s="2"/>
      <c r="N37" s="2"/>
      <c r="Q37" s="2"/>
    </row>
    <row r="38" spans="2:17" x14ac:dyDescent="0.15">
      <c r="H38" s="2"/>
      <c r="K38" s="2"/>
      <c r="N38" s="2"/>
      <c r="Q38" s="2"/>
    </row>
    <row r="39" spans="2:17" x14ac:dyDescent="0.15">
      <c r="H39" s="2"/>
      <c r="K39" s="2"/>
      <c r="N39" s="2"/>
      <c r="Q39" s="2"/>
    </row>
  </sheetData>
  <mergeCells count="22">
    <mergeCell ref="A2:G2"/>
    <mergeCell ref="I3:L3"/>
    <mergeCell ref="I4:L4"/>
    <mergeCell ref="M3:N3"/>
    <mergeCell ref="M4:N4"/>
    <mergeCell ref="A3:B3"/>
    <mergeCell ref="A4:B4"/>
    <mergeCell ref="N29:S29"/>
    <mergeCell ref="Q6:S6"/>
    <mergeCell ref="P28:Q28"/>
    <mergeCell ref="N6:P6"/>
    <mergeCell ref="N10:O10"/>
    <mergeCell ref="K6:M6"/>
    <mergeCell ref="R4:S4"/>
    <mergeCell ref="R3:S3"/>
    <mergeCell ref="O4:P4"/>
    <mergeCell ref="O3:P3"/>
    <mergeCell ref="B6:D6"/>
    <mergeCell ref="E6:G6"/>
    <mergeCell ref="C3:G3"/>
    <mergeCell ref="C4:G4"/>
    <mergeCell ref="H6:J6"/>
  </mergeCells>
  <phoneticPr fontId="2"/>
  <printOptions horizontalCentered="1" verticalCentered="1"/>
  <pageMargins left="0.43307086614173229" right="0" top="0" bottom="0" header="0" footer="0"/>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6"/>
  <sheetViews>
    <sheetView zoomScale="90" zoomScaleNormal="90"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2.375" style="156" customWidth="1"/>
    <col min="10" max="16384" width="9" style="156"/>
  </cols>
  <sheetData>
    <row r="1" spans="1:9" ht="30" customHeight="1" x14ac:dyDescent="0.15">
      <c r="A1" s="436" t="s">
        <v>217</v>
      </c>
      <c r="B1" s="436"/>
      <c r="C1" s="436"/>
      <c r="D1" s="436"/>
      <c r="E1" s="436"/>
      <c r="F1" s="436"/>
      <c r="G1" s="436"/>
      <c r="H1" s="436"/>
      <c r="I1" s="436"/>
    </row>
    <row r="2" spans="1:9" ht="24.75" customHeight="1" thickBot="1" x14ac:dyDescent="0.2">
      <c r="A2" s="468" t="s">
        <v>342</v>
      </c>
      <c r="B2" s="468"/>
      <c r="C2" s="468"/>
    </row>
    <row r="3" spans="1:9" ht="19.5" customHeight="1" thickBot="1" x14ac:dyDescent="0.2">
      <c r="A3" s="437" t="s">
        <v>343</v>
      </c>
      <c r="B3" s="438"/>
      <c r="C3" s="438"/>
      <c r="D3" s="438"/>
      <c r="E3" s="438"/>
      <c r="F3" s="438"/>
      <c r="G3" s="438"/>
      <c r="H3" s="438"/>
      <c r="I3" s="439"/>
    </row>
    <row r="4" spans="1:9" ht="17.45" customHeight="1" x14ac:dyDescent="0.15">
      <c r="A4" s="440" t="s">
        <v>344</v>
      </c>
      <c r="B4" s="443" t="s">
        <v>221</v>
      </c>
      <c r="C4" s="444"/>
      <c r="D4" s="445" t="s">
        <v>222</v>
      </c>
      <c r="E4" s="446"/>
      <c r="F4" s="443" t="s">
        <v>223</v>
      </c>
      <c r="G4" s="444"/>
      <c r="H4" s="445" t="s">
        <v>224</v>
      </c>
      <c r="I4" s="447"/>
    </row>
    <row r="5" spans="1:9" ht="16.7" customHeight="1" x14ac:dyDescent="0.15">
      <c r="A5" s="441"/>
      <c r="B5" s="160" t="s">
        <v>225</v>
      </c>
      <c r="C5" s="161" t="s">
        <v>226</v>
      </c>
      <c r="D5" s="160" t="s">
        <v>225</v>
      </c>
      <c r="E5" s="161" t="s">
        <v>226</v>
      </c>
      <c r="F5" s="160" t="s">
        <v>225</v>
      </c>
      <c r="G5" s="161" t="s">
        <v>226</v>
      </c>
      <c r="H5" s="160" t="s">
        <v>225</v>
      </c>
      <c r="I5" s="222" t="s">
        <v>226</v>
      </c>
    </row>
    <row r="6" spans="1:9" ht="16.7" customHeight="1" x14ac:dyDescent="0.15">
      <c r="A6" s="441"/>
      <c r="B6" s="163" t="s">
        <v>156</v>
      </c>
      <c r="C6" s="166" t="s">
        <v>345</v>
      </c>
      <c r="D6" s="339" t="s">
        <v>156</v>
      </c>
      <c r="E6" s="346" t="s">
        <v>938</v>
      </c>
      <c r="F6" s="163"/>
      <c r="G6" s="166"/>
      <c r="H6" s="483" t="s">
        <v>346</v>
      </c>
      <c r="I6" s="187" t="s">
        <v>941</v>
      </c>
    </row>
    <row r="7" spans="1:9" ht="16.7" customHeight="1" x14ac:dyDescent="0.15">
      <c r="A7" s="441"/>
      <c r="B7" s="163" t="s">
        <v>96</v>
      </c>
      <c r="C7" s="168" t="s">
        <v>297</v>
      </c>
      <c r="D7" s="339" t="s">
        <v>96</v>
      </c>
      <c r="E7" s="346" t="s">
        <v>939</v>
      </c>
      <c r="F7" s="163"/>
      <c r="G7" s="166"/>
      <c r="H7" s="484"/>
      <c r="I7" s="231" t="s">
        <v>940</v>
      </c>
    </row>
    <row r="8" spans="1:9" ht="16.7" customHeight="1" x14ac:dyDescent="0.15">
      <c r="A8" s="441"/>
      <c r="B8" s="469" t="s">
        <v>157</v>
      </c>
      <c r="C8" s="168" t="s">
        <v>347</v>
      </c>
      <c r="D8" s="333" t="s">
        <v>160</v>
      </c>
      <c r="E8" s="346" t="s">
        <v>963</v>
      </c>
      <c r="F8" s="163"/>
      <c r="G8" s="166"/>
      <c r="H8" s="483" t="s">
        <v>348</v>
      </c>
      <c r="I8" s="195" t="s">
        <v>943</v>
      </c>
    </row>
    <row r="9" spans="1:9" ht="16.7" customHeight="1" x14ac:dyDescent="0.15">
      <c r="A9" s="441"/>
      <c r="B9" s="470"/>
      <c r="C9" s="196" t="s">
        <v>349</v>
      </c>
      <c r="D9" s="333" t="s">
        <v>162</v>
      </c>
      <c r="E9" s="346" t="s">
        <v>959</v>
      </c>
      <c r="F9" s="163"/>
      <c r="G9" s="166"/>
      <c r="H9" s="484"/>
      <c r="I9" s="215" t="s">
        <v>942</v>
      </c>
    </row>
    <row r="10" spans="1:9" ht="16.7" customHeight="1" x14ac:dyDescent="0.15">
      <c r="A10" s="441"/>
      <c r="B10" s="469" t="s">
        <v>215</v>
      </c>
      <c r="C10" s="225" t="s">
        <v>350</v>
      </c>
      <c r="D10" s="163"/>
      <c r="E10" s="224"/>
      <c r="F10" s="163"/>
      <c r="G10" s="166"/>
      <c r="H10" s="339" t="s">
        <v>96</v>
      </c>
      <c r="I10" s="362" t="s">
        <v>964</v>
      </c>
    </row>
    <row r="11" spans="1:9" ht="16.7" customHeight="1" x14ac:dyDescent="0.15">
      <c r="A11" s="441"/>
      <c r="B11" s="470"/>
      <c r="C11" s="196" t="s">
        <v>351</v>
      </c>
      <c r="D11" s="163"/>
      <c r="E11" s="174"/>
      <c r="F11" s="163"/>
      <c r="G11" s="166"/>
      <c r="H11" s="165" t="s">
        <v>352</v>
      </c>
      <c r="I11" s="318" t="s">
        <v>819</v>
      </c>
    </row>
    <row r="12" spans="1:9" ht="16.7" customHeight="1" x14ac:dyDescent="0.15">
      <c r="A12" s="441"/>
      <c r="B12" s="469" t="s">
        <v>161</v>
      </c>
      <c r="C12" s="168" t="s">
        <v>353</v>
      </c>
      <c r="D12" s="163"/>
      <c r="E12" s="174"/>
      <c r="F12" s="163"/>
      <c r="G12" s="166"/>
      <c r="H12" s="165" t="s">
        <v>163</v>
      </c>
      <c r="I12" s="183" t="s">
        <v>354</v>
      </c>
    </row>
    <row r="13" spans="1:9" ht="16.7" customHeight="1" x14ac:dyDescent="0.15">
      <c r="A13" s="441"/>
      <c r="B13" s="470"/>
      <c r="C13" s="209" t="s">
        <v>355</v>
      </c>
      <c r="D13" s="165"/>
      <c r="E13" s="174"/>
      <c r="F13" s="163"/>
      <c r="G13" s="166"/>
      <c r="H13" s="165" t="s">
        <v>159</v>
      </c>
      <c r="I13" s="226" t="s">
        <v>356</v>
      </c>
    </row>
    <row r="14" spans="1:9" ht="16.7" customHeight="1" x14ac:dyDescent="0.15">
      <c r="A14" s="441"/>
      <c r="B14" s="327" t="s">
        <v>162</v>
      </c>
      <c r="C14" s="164" t="s">
        <v>958</v>
      </c>
      <c r="D14" s="165"/>
      <c r="E14" s="174"/>
      <c r="F14" s="163"/>
      <c r="G14" s="166"/>
      <c r="H14" s="165" t="s">
        <v>213</v>
      </c>
      <c r="I14" s="183" t="s">
        <v>945</v>
      </c>
    </row>
    <row r="15" spans="1:9" ht="16.7" customHeight="1" x14ac:dyDescent="0.15">
      <c r="A15" s="441"/>
      <c r="B15" s="163"/>
      <c r="C15" s="164"/>
      <c r="D15" s="165"/>
      <c r="E15" s="174"/>
      <c r="F15" s="163"/>
      <c r="G15" s="166"/>
      <c r="H15" s="165" t="s">
        <v>158</v>
      </c>
      <c r="I15" s="183" t="s">
        <v>357</v>
      </c>
    </row>
    <row r="16" spans="1:9" ht="16.7" customHeight="1" x14ac:dyDescent="0.15">
      <c r="A16" s="441"/>
      <c r="B16" s="163"/>
      <c r="C16" s="166"/>
      <c r="D16" s="165"/>
      <c r="E16" s="174"/>
      <c r="F16" s="163"/>
      <c r="G16" s="166"/>
      <c r="H16" s="165" t="s">
        <v>160</v>
      </c>
      <c r="I16" s="226" t="s">
        <v>969</v>
      </c>
    </row>
    <row r="17" spans="1:9" ht="16.7" customHeight="1" x14ac:dyDescent="0.15">
      <c r="A17" s="441"/>
      <c r="B17" s="163"/>
      <c r="C17" s="166"/>
      <c r="D17" s="165"/>
      <c r="E17" s="174"/>
      <c r="F17" s="163"/>
      <c r="G17" s="166"/>
      <c r="H17" s="165" t="s">
        <v>161</v>
      </c>
      <c r="I17" s="226" t="s">
        <v>358</v>
      </c>
    </row>
    <row r="18" spans="1:9" ht="16.7" customHeight="1" thickBot="1" x14ac:dyDescent="0.2">
      <c r="A18" s="441"/>
      <c r="B18" s="163"/>
      <c r="C18" s="166"/>
      <c r="D18" s="165"/>
      <c r="E18" s="174"/>
      <c r="F18" s="163"/>
      <c r="G18" s="166"/>
      <c r="H18" s="165" t="s">
        <v>359</v>
      </c>
      <c r="I18" s="183" t="s">
        <v>360</v>
      </c>
    </row>
    <row r="19" spans="1:9" ht="19.5" customHeight="1" thickBot="1" x14ac:dyDescent="0.2">
      <c r="A19" s="437" t="s">
        <v>361</v>
      </c>
      <c r="B19" s="550"/>
      <c r="C19" s="550"/>
      <c r="D19" s="550"/>
      <c r="E19" s="550"/>
      <c r="F19" s="438"/>
      <c r="G19" s="438"/>
      <c r="H19" s="550"/>
      <c r="I19" s="551"/>
    </row>
    <row r="20" spans="1:9" ht="16.7" customHeight="1" x14ac:dyDescent="0.15">
      <c r="A20" s="440" t="s">
        <v>362</v>
      </c>
      <c r="B20" s="548" t="s">
        <v>221</v>
      </c>
      <c r="C20" s="548"/>
      <c r="D20" s="548" t="s">
        <v>222</v>
      </c>
      <c r="E20" s="548"/>
      <c r="F20" s="548" t="s">
        <v>223</v>
      </c>
      <c r="G20" s="548"/>
      <c r="H20" s="548" t="s">
        <v>224</v>
      </c>
      <c r="I20" s="549"/>
    </row>
    <row r="21" spans="1:9" ht="16.7" customHeight="1" x14ac:dyDescent="0.15">
      <c r="A21" s="441"/>
      <c r="B21" s="160" t="s">
        <v>225</v>
      </c>
      <c r="C21" s="161" t="s">
        <v>226</v>
      </c>
      <c r="D21" s="160" t="s">
        <v>225</v>
      </c>
      <c r="E21" s="161" t="s">
        <v>226</v>
      </c>
      <c r="F21" s="160" t="s">
        <v>225</v>
      </c>
      <c r="G21" s="161" t="s">
        <v>226</v>
      </c>
      <c r="H21" s="160" t="s">
        <v>225</v>
      </c>
      <c r="I21" s="162" t="s">
        <v>226</v>
      </c>
    </row>
    <row r="22" spans="1:9" ht="16.7" customHeight="1" x14ac:dyDescent="0.15">
      <c r="A22" s="441"/>
      <c r="B22" s="469" t="s">
        <v>363</v>
      </c>
      <c r="C22" s="225" t="s">
        <v>364</v>
      </c>
      <c r="D22" s="180"/>
      <c r="E22" s="166"/>
      <c r="F22" s="158"/>
      <c r="G22" s="159"/>
      <c r="H22" s="469" t="s">
        <v>363</v>
      </c>
      <c r="I22" s="227" t="s">
        <v>365</v>
      </c>
    </row>
    <row r="23" spans="1:9" ht="16.7" customHeight="1" x14ac:dyDescent="0.15">
      <c r="A23" s="441"/>
      <c r="B23" s="547"/>
      <c r="C23" s="210" t="s">
        <v>832</v>
      </c>
      <c r="D23" s="198"/>
      <c r="E23" s="171"/>
      <c r="F23" s="229"/>
      <c r="G23" s="230"/>
      <c r="H23" s="547"/>
      <c r="I23" s="231" t="s">
        <v>366</v>
      </c>
    </row>
    <row r="24" spans="1:9" ht="16.7" customHeight="1" x14ac:dyDescent="0.15">
      <c r="A24" s="441"/>
      <c r="B24" s="470"/>
      <c r="C24" s="196" t="s">
        <v>367</v>
      </c>
      <c r="D24" s="229"/>
      <c r="E24" s="230"/>
      <c r="F24" s="229"/>
      <c r="G24" s="230"/>
      <c r="H24" s="470"/>
      <c r="I24" s="215" t="s">
        <v>368</v>
      </c>
    </row>
    <row r="25" spans="1:9" ht="16.7" customHeight="1" x14ac:dyDescent="0.15">
      <c r="A25" s="441"/>
      <c r="B25" s="198"/>
      <c r="C25" s="164"/>
      <c r="D25" s="229"/>
      <c r="E25" s="230"/>
      <c r="F25" s="229"/>
      <c r="G25" s="230"/>
      <c r="H25" s="165" t="s">
        <v>369</v>
      </c>
      <c r="I25" s="232" t="s">
        <v>370</v>
      </c>
    </row>
    <row r="26" spans="1:9" ht="16.7" customHeight="1" x14ac:dyDescent="0.15">
      <c r="A26" s="441"/>
      <c r="B26" s="180"/>
      <c r="C26" s="166"/>
      <c r="D26" s="229"/>
      <c r="E26" s="230"/>
      <c r="F26" s="229"/>
      <c r="G26" s="230"/>
      <c r="H26" s="165" t="s">
        <v>371</v>
      </c>
      <c r="I26" s="183" t="s">
        <v>372</v>
      </c>
    </row>
    <row r="27" spans="1:9" ht="16.7" customHeight="1" thickBot="1" x14ac:dyDescent="0.2">
      <c r="A27" s="442"/>
      <c r="B27" s="233"/>
      <c r="C27" s="166"/>
      <c r="D27" s="234"/>
      <c r="E27" s="235"/>
      <c r="F27" s="234"/>
      <c r="G27" s="235"/>
      <c r="H27" s="310" t="s">
        <v>834</v>
      </c>
      <c r="I27" s="218" t="s">
        <v>373</v>
      </c>
    </row>
    <row r="28" spans="1:9" ht="19.5" customHeight="1" thickBot="1" x14ac:dyDescent="0.2">
      <c r="A28" s="437" t="s">
        <v>374</v>
      </c>
      <c r="B28" s="550"/>
      <c r="C28" s="550"/>
      <c r="D28" s="550"/>
      <c r="E28" s="550"/>
      <c r="F28" s="438"/>
      <c r="G28" s="438"/>
      <c r="H28" s="550"/>
      <c r="I28" s="551"/>
    </row>
    <row r="29" spans="1:9" ht="18.600000000000001" customHeight="1" x14ac:dyDescent="0.15">
      <c r="A29" s="503" t="s">
        <v>284</v>
      </c>
      <c r="B29" s="523" t="s">
        <v>221</v>
      </c>
      <c r="C29" s="524"/>
      <c r="D29" s="523" t="s">
        <v>222</v>
      </c>
      <c r="E29" s="524"/>
      <c r="F29" s="443" t="s">
        <v>223</v>
      </c>
      <c r="G29" s="444"/>
      <c r="H29" s="523" t="s">
        <v>224</v>
      </c>
      <c r="I29" s="527"/>
    </row>
    <row r="30" spans="1:9" ht="18.600000000000001" customHeight="1" x14ac:dyDescent="0.15">
      <c r="A30" s="504"/>
      <c r="B30" s="160" t="s">
        <v>225</v>
      </c>
      <c r="C30" s="161" t="s">
        <v>226</v>
      </c>
      <c r="D30" s="160" t="s">
        <v>225</v>
      </c>
      <c r="E30" s="161" t="s">
        <v>226</v>
      </c>
      <c r="F30" s="160" t="s">
        <v>225</v>
      </c>
      <c r="G30" s="161" t="s">
        <v>226</v>
      </c>
      <c r="H30" s="160" t="s">
        <v>225</v>
      </c>
      <c r="I30" s="162" t="s">
        <v>226</v>
      </c>
    </row>
    <row r="31" spans="1:9" ht="16.7" customHeight="1" x14ac:dyDescent="0.15">
      <c r="A31" s="508" t="s">
        <v>375</v>
      </c>
      <c r="B31" s="469"/>
      <c r="C31" s="236"/>
      <c r="D31" s="177"/>
      <c r="E31" s="173"/>
      <c r="F31" s="177"/>
      <c r="G31" s="173"/>
      <c r="H31" s="228" t="s">
        <v>119</v>
      </c>
      <c r="I31" s="227" t="s">
        <v>376</v>
      </c>
    </row>
    <row r="32" spans="1:9" ht="16.5" customHeight="1" x14ac:dyDescent="0.15">
      <c r="A32" s="508"/>
      <c r="B32" s="470"/>
      <c r="C32" s="237"/>
      <c r="D32" s="198"/>
      <c r="E32" s="173"/>
      <c r="F32" s="165"/>
      <c r="G32" s="166"/>
      <c r="H32" s="165" t="s">
        <v>120</v>
      </c>
      <c r="I32" s="226" t="s">
        <v>377</v>
      </c>
    </row>
    <row r="33" spans="1:9" ht="16.5" customHeight="1" x14ac:dyDescent="0.15">
      <c r="A33" s="508"/>
      <c r="B33" s="238"/>
      <c r="C33" s="239"/>
      <c r="E33" s="240"/>
      <c r="F33" s="165"/>
      <c r="G33" s="215"/>
      <c r="H33" s="469" t="s">
        <v>121</v>
      </c>
      <c r="I33" s="213" t="s">
        <v>378</v>
      </c>
    </row>
    <row r="34" spans="1:9" ht="16.7" customHeight="1" thickBot="1" x14ac:dyDescent="0.2">
      <c r="A34" s="508"/>
      <c r="B34" s="169"/>
      <c r="C34" s="168"/>
      <c r="D34" s="208"/>
      <c r="E34" s="168"/>
      <c r="F34" s="163"/>
      <c r="G34" s="166"/>
      <c r="H34" s="521"/>
      <c r="I34" s="215" t="s">
        <v>379</v>
      </c>
    </row>
    <row r="35" spans="1:9" ht="17.25" customHeight="1" x14ac:dyDescent="0.15">
      <c r="A35" s="435" t="s">
        <v>264</v>
      </c>
      <c r="B35" s="435"/>
      <c r="C35" s="435"/>
      <c r="D35" s="435"/>
      <c r="E35" s="435"/>
      <c r="F35" s="435"/>
      <c r="G35" s="435"/>
      <c r="H35" s="435"/>
      <c r="I35" s="435"/>
    </row>
    <row r="36" spans="1:9" ht="25.5" customHeight="1" x14ac:dyDescent="0.2">
      <c r="A36" s="430" t="s">
        <v>847</v>
      </c>
      <c r="B36" s="430"/>
      <c r="C36" s="430"/>
      <c r="D36" s="430"/>
      <c r="E36" s="430"/>
      <c r="F36" s="430"/>
      <c r="G36" s="430"/>
      <c r="H36" s="430"/>
      <c r="I36" s="430"/>
    </row>
  </sheetData>
  <mergeCells count="32">
    <mergeCell ref="A31:A34"/>
    <mergeCell ref="B31:B32"/>
    <mergeCell ref="H33:H34"/>
    <mergeCell ref="A35:I35"/>
    <mergeCell ref="A36:I36"/>
    <mergeCell ref="F29:G29"/>
    <mergeCell ref="H29:I29"/>
    <mergeCell ref="H8:H9"/>
    <mergeCell ref="B10:B11"/>
    <mergeCell ref="B12:B13"/>
    <mergeCell ref="A19:I19"/>
    <mergeCell ref="A20:A27"/>
    <mergeCell ref="B20:C20"/>
    <mergeCell ref="D20:E20"/>
    <mergeCell ref="F20:G20"/>
    <mergeCell ref="H22:H24"/>
    <mergeCell ref="A28:I28"/>
    <mergeCell ref="A29:A30"/>
    <mergeCell ref="B29:C29"/>
    <mergeCell ref="D29:E29"/>
    <mergeCell ref="H6:H7"/>
    <mergeCell ref="B8:B9"/>
    <mergeCell ref="H20:I20"/>
    <mergeCell ref="B22:B24"/>
    <mergeCell ref="A1:I1"/>
    <mergeCell ref="A2:C2"/>
    <mergeCell ref="A3:I3"/>
    <mergeCell ref="A4:A18"/>
    <mergeCell ref="B4:C4"/>
    <mergeCell ref="D4:E4"/>
    <mergeCell ref="F4:G4"/>
    <mergeCell ref="H4:I4"/>
  </mergeCells>
  <phoneticPr fontId="2"/>
  <printOptions horizontalCentered="1" verticalCentered="1"/>
  <pageMargins left="0" right="0.59055118110236227" top="0.39370078740157483" bottom="0" header="0.51181102362204722" footer="0.51181102362204722"/>
  <pageSetup paperSize="9"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39"/>
  <sheetViews>
    <sheetView showZeros="0" zoomScale="90" zoomScaleNormal="90" workbookViewId="0"/>
  </sheetViews>
  <sheetFormatPr defaultRowHeight="13.5" x14ac:dyDescent="0.15"/>
  <cols>
    <col min="1" max="1" width="4.25" customWidth="1"/>
    <col min="2" max="2" width="10.125" customWidth="1"/>
    <col min="3" max="4" width="7.875" customWidth="1"/>
    <col min="5" max="5" width="10.125" customWidth="1"/>
    <col min="6" max="7" width="7.875" customWidth="1"/>
    <col min="8" max="8" width="10.125" customWidth="1"/>
    <col min="9" max="10" width="7.875" customWidth="1"/>
    <col min="11" max="11" width="10.125" customWidth="1"/>
    <col min="12" max="13" width="7.875" customWidth="1"/>
    <col min="14" max="14" width="10.125" customWidth="1"/>
    <col min="15" max="16" width="7.875" customWidth="1"/>
    <col min="17" max="17" width="10.125" customWidth="1"/>
    <col min="18" max="19" width="7.875" customWidth="1"/>
    <col min="20" max="20" width="8.75" customWidth="1"/>
  </cols>
  <sheetData>
    <row r="1" spans="1:20" ht="27.6" customHeight="1" x14ac:dyDescent="0.25">
      <c r="A1" s="4" t="s">
        <v>91</v>
      </c>
      <c r="B1" s="5"/>
      <c r="C1" s="5"/>
      <c r="D1" s="5"/>
      <c r="E1" s="5"/>
      <c r="F1" s="5"/>
      <c r="G1" s="5"/>
      <c r="H1" s="5"/>
      <c r="I1" s="5"/>
      <c r="J1" s="5"/>
      <c r="K1" s="5"/>
      <c r="L1" s="5"/>
      <c r="M1" s="5"/>
      <c r="N1" s="5"/>
      <c r="O1" s="5"/>
      <c r="P1" s="5"/>
      <c r="Q1" s="5"/>
      <c r="R1" s="5"/>
      <c r="S1" s="5"/>
    </row>
    <row r="2" spans="1:20" ht="21" customHeight="1" x14ac:dyDescent="0.25">
      <c r="A2" s="454" t="s">
        <v>989</v>
      </c>
      <c r="B2" s="454"/>
      <c r="C2" s="454"/>
      <c r="D2" s="454"/>
      <c r="E2" s="454"/>
      <c r="F2" s="454"/>
      <c r="G2" s="454"/>
      <c r="H2" s="7"/>
      <c r="I2" s="7"/>
      <c r="J2" s="7"/>
      <c r="K2" s="7"/>
      <c r="L2" s="6"/>
      <c r="M2" s="7"/>
      <c r="N2" s="34"/>
      <c r="O2" s="103"/>
      <c r="P2" s="34"/>
      <c r="Q2" s="35"/>
      <c r="R2" s="7"/>
      <c r="S2" s="33">
        <f>R4</f>
        <v>0</v>
      </c>
    </row>
    <row r="3" spans="1:20" ht="26.45" customHeight="1" x14ac:dyDescent="0.25">
      <c r="A3" s="456" t="s">
        <v>3</v>
      </c>
      <c r="B3" s="457"/>
      <c r="C3" s="451" t="str">
        <f>IF(秋田!C3&lt;&gt;"",秋田!C3,"")</f>
        <v/>
      </c>
      <c r="D3" s="452"/>
      <c r="E3" s="452"/>
      <c r="F3" s="452"/>
      <c r="G3" s="453"/>
      <c r="H3" s="9" t="s">
        <v>44</v>
      </c>
      <c r="I3" s="451" t="str">
        <f>IF(秋田!I3&lt;&gt;"",秋田!I3,"")</f>
        <v>　　　年　　　月　　　日（　　）</v>
      </c>
      <c r="J3" s="452"/>
      <c r="K3" s="452"/>
      <c r="L3" s="453"/>
      <c r="M3" s="455" t="s">
        <v>4</v>
      </c>
      <c r="N3" s="455"/>
      <c r="O3" s="451" t="str">
        <f>IF(秋田!O3&lt;&gt;"",秋田!O3,"")</f>
        <v/>
      </c>
      <c r="P3" s="453"/>
      <c r="Q3" s="8" t="s">
        <v>5</v>
      </c>
      <c r="R3" s="458">
        <f>SUM(秋田:北鹿!R4:S4)</f>
        <v>0</v>
      </c>
      <c r="S3" s="459"/>
      <c r="T3" s="1"/>
    </row>
    <row r="4" spans="1:20" ht="26.45" customHeight="1" x14ac:dyDescent="0.25">
      <c r="A4" s="456" t="s">
        <v>6</v>
      </c>
      <c r="B4" s="457"/>
      <c r="C4" s="451" t="str">
        <f>IF(秋田!C4&lt;&gt;"",秋田!C4,"")</f>
        <v/>
      </c>
      <c r="D4" s="452"/>
      <c r="E4" s="452"/>
      <c r="F4" s="452"/>
      <c r="G4" s="453"/>
      <c r="H4" s="9" t="s">
        <v>7</v>
      </c>
      <c r="I4" s="451" t="str">
        <f>IF(秋田!I4&lt;&gt;"",秋田!I4,"")</f>
        <v/>
      </c>
      <c r="J4" s="452"/>
      <c r="K4" s="452"/>
      <c r="L4" s="453"/>
      <c r="M4" s="455" t="s">
        <v>8</v>
      </c>
      <c r="N4" s="455"/>
      <c r="O4" s="451" t="str">
        <f>IF(秋田!O4&lt;&gt;"",秋田!O4,"")</f>
        <v/>
      </c>
      <c r="P4" s="453"/>
      <c r="Q4" s="8" t="s">
        <v>9</v>
      </c>
      <c r="R4" s="514">
        <f>SUM(S18,S23,S28)</f>
        <v>0</v>
      </c>
      <c r="S4" s="515"/>
      <c r="T4" s="1"/>
    </row>
    <row r="5" spans="1:20" ht="19.5" customHeight="1" x14ac:dyDescent="0.15">
      <c r="A5" s="10"/>
      <c r="B5" s="10"/>
      <c r="C5" s="10"/>
      <c r="D5" s="10"/>
      <c r="E5" s="10"/>
      <c r="F5" s="10"/>
      <c r="G5" s="10"/>
      <c r="H5" s="10"/>
      <c r="I5" s="10"/>
      <c r="J5" s="10"/>
      <c r="K5" s="10"/>
      <c r="L5" s="10"/>
      <c r="M5" s="10"/>
      <c r="N5" s="10"/>
      <c r="O5" s="10"/>
      <c r="P5" s="10"/>
      <c r="Q5" s="10"/>
      <c r="R5" s="10"/>
      <c r="S5" s="10"/>
    </row>
    <row r="6" spans="1:20" ht="24.6" customHeight="1" x14ac:dyDescent="0.2">
      <c r="A6" s="12"/>
      <c r="B6" s="448" t="s">
        <v>10</v>
      </c>
      <c r="C6" s="449"/>
      <c r="D6" s="450"/>
      <c r="E6" s="448" t="s">
        <v>11</v>
      </c>
      <c r="F6" s="449"/>
      <c r="G6" s="450"/>
      <c r="H6" s="448" t="s">
        <v>12</v>
      </c>
      <c r="I6" s="449"/>
      <c r="J6" s="450"/>
      <c r="K6" s="448" t="s">
        <v>13</v>
      </c>
      <c r="L6" s="449"/>
      <c r="M6" s="450"/>
      <c r="N6" s="448" t="s">
        <v>13</v>
      </c>
      <c r="O6" s="449"/>
      <c r="P6" s="450"/>
      <c r="Q6" s="448"/>
      <c r="R6" s="449"/>
      <c r="S6" s="450"/>
    </row>
    <row r="7" spans="1:20" ht="22.15" customHeight="1" x14ac:dyDescent="0.2">
      <c r="A7" s="13"/>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20" ht="22.15" customHeight="1" x14ac:dyDescent="0.2">
      <c r="A8" s="13"/>
      <c r="B8" s="42" t="s">
        <v>708</v>
      </c>
      <c r="C8" s="146">
        <v>1260</v>
      </c>
      <c r="D8" s="108"/>
      <c r="E8" s="58"/>
      <c r="F8" s="107"/>
      <c r="G8" s="108"/>
      <c r="H8" s="42"/>
      <c r="I8" s="118"/>
      <c r="J8" s="108"/>
      <c r="K8" s="58" t="s">
        <v>709</v>
      </c>
      <c r="L8" s="118">
        <v>4390</v>
      </c>
      <c r="M8" s="108"/>
      <c r="N8" s="77" t="s">
        <v>710</v>
      </c>
      <c r="O8" s="121">
        <v>520</v>
      </c>
      <c r="P8" s="107"/>
      <c r="Q8" s="42"/>
      <c r="R8" s="123"/>
      <c r="S8" s="107"/>
    </row>
    <row r="9" spans="1:20" ht="22.15" customHeight="1" x14ac:dyDescent="0.2">
      <c r="A9" s="13" t="s">
        <v>64</v>
      </c>
      <c r="B9" s="42" t="s">
        <v>711</v>
      </c>
      <c r="C9" s="135">
        <v>110</v>
      </c>
      <c r="D9" s="109"/>
      <c r="E9" s="58"/>
      <c r="F9" s="107"/>
      <c r="G9" s="109"/>
      <c r="H9" s="42"/>
      <c r="I9" s="107"/>
      <c r="J9" s="109"/>
      <c r="K9" s="58" t="s">
        <v>712</v>
      </c>
      <c r="L9" s="107">
        <v>4370</v>
      </c>
      <c r="M9" s="109"/>
      <c r="N9" s="77" t="s">
        <v>713</v>
      </c>
      <c r="O9" s="121">
        <v>1590</v>
      </c>
      <c r="P9" s="107"/>
      <c r="Q9" s="42"/>
      <c r="R9" s="123"/>
      <c r="S9" s="107"/>
    </row>
    <row r="10" spans="1:20" ht="22.15" customHeight="1" x14ac:dyDescent="0.2">
      <c r="A10" s="13"/>
      <c r="B10" s="42" t="s">
        <v>714</v>
      </c>
      <c r="C10" s="135">
        <v>280</v>
      </c>
      <c r="D10" s="109"/>
      <c r="E10" s="79"/>
      <c r="F10" s="115"/>
      <c r="G10" s="109"/>
      <c r="H10" s="42"/>
      <c r="I10" s="107"/>
      <c r="J10" s="109"/>
      <c r="K10" s="58" t="s">
        <v>965</v>
      </c>
      <c r="L10" s="107">
        <v>800</v>
      </c>
      <c r="M10" s="109"/>
      <c r="N10" s="77" t="s">
        <v>715</v>
      </c>
      <c r="O10" s="115">
        <v>2440</v>
      </c>
      <c r="P10" s="107"/>
      <c r="Q10" s="77"/>
      <c r="R10" s="115"/>
      <c r="S10" s="107"/>
    </row>
    <row r="11" spans="1:20" ht="22.15" customHeight="1" x14ac:dyDescent="0.2">
      <c r="A11" s="13"/>
      <c r="B11" s="42" t="s">
        <v>716</v>
      </c>
      <c r="C11" s="135">
        <v>350</v>
      </c>
      <c r="D11" s="109"/>
      <c r="E11" s="79"/>
      <c r="F11" s="115"/>
      <c r="G11" s="109"/>
      <c r="H11" s="42"/>
      <c r="I11" s="107"/>
      <c r="J11" s="109"/>
      <c r="K11" s="58" t="s">
        <v>966</v>
      </c>
      <c r="L11" s="107">
        <v>970</v>
      </c>
      <c r="M11" s="109"/>
      <c r="N11" s="77" t="s">
        <v>717</v>
      </c>
      <c r="O11" s="115">
        <v>1350</v>
      </c>
      <c r="P11" s="107"/>
      <c r="Q11" s="77"/>
      <c r="R11" s="115"/>
      <c r="S11" s="107"/>
    </row>
    <row r="12" spans="1:20" ht="22.15" customHeight="1" x14ac:dyDescent="0.2">
      <c r="A12" s="13" t="s">
        <v>116</v>
      </c>
      <c r="B12" s="42" t="s">
        <v>715</v>
      </c>
      <c r="C12" s="135">
        <v>280</v>
      </c>
      <c r="D12" s="109"/>
      <c r="E12" s="77"/>
      <c r="F12" s="115"/>
      <c r="G12" s="109"/>
      <c r="H12" s="42"/>
      <c r="I12" s="107"/>
      <c r="J12" s="109"/>
      <c r="K12" s="79" t="s">
        <v>967</v>
      </c>
      <c r="L12" s="115">
        <v>1880</v>
      </c>
      <c r="M12" s="109"/>
      <c r="N12" s="77"/>
      <c r="O12" s="115"/>
      <c r="P12" s="107"/>
      <c r="Q12" s="77"/>
      <c r="R12" s="115"/>
      <c r="S12" s="107"/>
    </row>
    <row r="13" spans="1:20" ht="22.15" customHeight="1" x14ac:dyDescent="0.2">
      <c r="A13" s="13"/>
      <c r="B13" s="42" t="s">
        <v>162</v>
      </c>
      <c r="C13" s="107">
        <v>150</v>
      </c>
      <c r="D13" s="109"/>
      <c r="E13" s="77"/>
      <c r="F13" s="115"/>
      <c r="G13" s="109"/>
      <c r="H13" s="42"/>
      <c r="I13" s="107"/>
      <c r="J13" s="109"/>
      <c r="K13" s="149" t="s">
        <v>968</v>
      </c>
      <c r="L13" s="117">
        <v>440</v>
      </c>
      <c r="M13" s="109"/>
      <c r="N13" s="77"/>
      <c r="O13" s="115"/>
      <c r="P13" s="107"/>
      <c r="Q13" s="84"/>
      <c r="R13" s="117"/>
      <c r="S13" s="107"/>
    </row>
    <row r="14" spans="1:20" ht="22.15" customHeight="1" x14ac:dyDescent="0.2">
      <c r="A14" s="13"/>
      <c r="B14" s="42"/>
      <c r="C14" s="107"/>
      <c r="D14" s="109"/>
      <c r="E14" s="77"/>
      <c r="F14" s="115"/>
      <c r="G14" s="109"/>
      <c r="H14" s="77"/>
      <c r="I14" s="115"/>
      <c r="J14" s="109"/>
      <c r="K14" s="58"/>
      <c r="L14" s="107"/>
      <c r="M14" s="109"/>
      <c r="N14" s="42"/>
      <c r="O14" s="123"/>
      <c r="P14" s="107"/>
      <c r="Q14" s="42"/>
      <c r="R14" s="107"/>
      <c r="S14" s="107"/>
    </row>
    <row r="15" spans="1:20" ht="22.15" customHeight="1" x14ac:dyDescent="0.2">
      <c r="A15" s="13" t="s">
        <v>112</v>
      </c>
      <c r="B15" s="42"/>
      <c r="C15" s="107"/>
      <c r="D15" s="109"/>
      <c r="E15" s="42"/>
      <c r="F15" s="107"/>
      <c r="G15" s="109"/>
      <c r="H15" s="77"/>
      <c r="I15" s="115"/>
      <c r="J15" s="109"/>
      <c r="K15" s="42"/>
      <c r="L15" s="107"/>
      <c r="M15" s="109"/>
      <c r="N15" s="42"/>
      <c r="O15" s="123"/>
      <c r="P15" s="107"/>
      <c r="Q15" s="42"/>
      <c r="R15" s="123"/>
      <c r="S15" s="107"/>
    </row>
    <row r="16" spans="1:20" ht="22.15" customHeight="1" x14ac:dyDescent="0.2">
      <c r="A16" s="13"/>
      <c r="B16" s="42"/>
      <c r="C16" s="107"/>
      <c r="D16" s="109"/>
      <c r="E16" s="42"/>
      <c r="F16" s="107"/>
      <c r="G16" s="109"/>
      <c r="H16" s="42"/>
      <c r="I16" s="107"/>
      <c r="J16" s="109"/>
      <c r="K16" s="42"/>
      <c r="L16" s="107"/>
      <c r="M16" s="109"/>
      <c r="N16" s="42"/>
      <c r="O16" s="123"/>
      <c r="P16" s="107"/>
      <c r="Q16" s="42"/>
      <c r="R16" s="123"/>
      <c r="S16" s="107"/>
    </row>
    <row r="17" spans="1:19" ht="22.15" customHeight="1" x14ac:dyDescent="0.2">
      <c r="A17" s="13"/>
      <c r="B17" s="42" t="s">
        <v>43</v>
      </c>
      <c r="C17" s="110">
        <f>SUM(C8:C16)</f>
        <v>2430</v>
      </c>
      <c r="D17" s="110">
        <f>SUM(D8:D16)</f>
        <v>0</v>
      </c>
      <c r="E17" s="42" t="s">
        <v>43</v>
      </c>
      <c r="F17" s="110">
        <f>SUM(F8:F16)</f>
        <v>0</v>
      </c>
      <c r="G17" s="110">
        <f>SUM(G8:G16)</f>
        <v>0</v>
      </c>
      <c r="H17" s="42"/>
      <c r="I17" s="110">
        <f>SUM(I8:I16)</f>
        <v>0</v>
      </c>
      <c r="J17" s="110">
        <f>SUM(J8:J16)</f>
        <v>0</v>
      </c>
      <c r="K17" s="42"/>
      <c r="L17" s="110"/>
      <c r="M17" s="110"/>
      <c r="N17" s="42" t="s">
        <v>43</v>
      </c>
      <c r="O17" s="110">
        <f>SUM(L8:L16,O8:O16)</f>
        <v>18750</v>
      </c>
      <c r="P17" s="110">
        <f>SUM(M8:M16,P8:P16)</f>
        <v>0</v>
      </c>
      <c r="Q17" s="57"/>
      <c r="R17" s="110">
        <f>SUM(R8:R16)</f>
        <v>0</v>
      </c>
      <c r="S17" s="110">
        <f>SUM(S8:S16)</f>
        <v>0</v>
      </c>
    </row>
    <row r="18" spans="1:19" ht="24.6" customHeight="1" x14ac:dyDescent="0.2">
      <c r="A18" s="16"/>
      <c r="B18" s="17"/>
      <c r="C18" s="127"/>
      <c r="D18" s="127"/>
      <c r="E18" s="18"/>
      <c r="F18" s="127"/>
      <c r="G18" s="127"/>
      <c r="H18" s="18"/>
      <c r="I18" s="127"/>
      <c r="J18" s="127"/>
      <c r="K18" s="18"/>
      <c r="L18" s="127"/>
      <c r="M18" s="127"/>
      <c r="N18" s="18"/>
      <c r="O18" s="18"/>
      <c r="P18" s="466" t="s">
        <v>718</v>
      </c>
      <c r="Q18" s="466"/>
      <c r="R18" s="66">
        <f>SUM(C17,F17,I17,L17,,O17,R17)</f>
        <v>21180</v>
      </c>
      <c r="S18" s="66">
        <f>SUM(D17,G17,J17,M17,,P17,S17)</f>
        <v>0</v>
      </c>
    </row>
    <row r="19" spans="1:19" ht="24.6" customHeight="1" x14ac:dyDescent="0.2">
      <c r="A19" s="37"/>
      <c r="B19" s="42" t="s">
        <v>719</v>
      </c>
      <c r="C19" s="135">
        <v>510</v>
      </c>
      <c r="D19" s="109"/>
      <c r="E19" s="58"/>
      <c r="F19" s="107"/>
      <c r="G19" s="109"/>
      <c r="H19" s="57"/>
      <c r="I19" s="107"/>
      <c r="J19" s="109"/>
      <c r="K19" s="42" t="s">
        <v>820</v>
      </c>
      <c r="L19" s="107">
        <v>3520</v>
      </c>
      <c r="M19" s="109"/>
      <c r="N19" s="42" t="s">
        <v>720</v>
      </c>
      <c r="O19" s="107">
        <v>780</v>
      </c>
      <c r="P19" s="109"/>
      <c r="Q19" s="93"/>
      <c r="R19" s="128"/>
      <c r="S19" s="129"/>
    </row>
    <row r="20" spans="1:19" ht="24.6" customHeight="1" x14ac:dyDescent="0.2">
      <c r="A20" s="13" t="s">
        <v>116</v>
      </c>
      <c r="B20" s="42"/>
      <c r="C20" s="107"/>
      <c r="D20" s="109"/>
      <c r="E20" s="57"/>
      <c r="F20" s="107"/>
      <c r="G20" s="109"/>
      <c r="H20" s="57"/>
      <c r="I20" s="107"/>
      <c r="J20" s="109"/>
      <c r="K20" s="42" t="s">
        <v>721</v>
      </c>
      <c r="L20" s="107">
        <v>430</v>
      </c>
      <c r="M20" s="109"/>
      <c r="N20" s="42" t="s">
        <v>834</v>
      </c>
      <c r="O20" s="107">
        <v>1600</v>
      </c>
      <c r="P20" s="109"/>
      <c r="Q20" s="93"/>
      <c r="R20" s="128"/>
      <c r="S20" s="129"/>
    </row>
    <row r="21" spans="1:19" ht="22.15" customHeight="1" x14ac:dyDescent="0.2">
      <c r="A21" s="13" t="s">
        <v>122</v>
      </c>
      <c r="B21" s="42"/>
      <c r="C21" s="107"/>
      <c r="D21" s="109"/>
      <c r="E21" s="58"/>
      <c r="F21" s="107"/>
      <c r="G21" s="109"/>
      <c r="H21" s="58"/>
      <c r="I21" s="107"/>
      <c r="J21" s="109"/>
      <c r="K21" s="42"/>
      <c r="L21" s="107"/>
      <c r="M21" s="109"/>
      <c r="N21" s="42"/>
      <c r="O21" s="107"/>
      <c r="P21" s="109"/>
      <c r="Q21" s="42"/>
      <c r="R21" s="123"/>
      <c r="S21" s="109"/>
    </row>
    <row r="22" spans="1:19" ht="22.15" customHeight="1" x14ac:dyDescent="0.2">
      <c r="A22" s="13" t="s">
        <v>112</v>
      </c>
      <c r="B22" s="42" t="s">
        <v>43</v>
      </c>
      <c r="C22" s="107">
        <f>SUM(C19:C21)</f>
        <v>510</v>
      </c>
      <c r="D22" s="107">
        <f>SUM(D19:D21)</f>
        <v>0</v>
      </c>
      <c r="E22" s="77"/>
      <c r="F22" s="107">
        <f>SUM(F19:F21)</f>
        <v>0</v>
      </c>
      <c r="G22" s="107">
        <f>SUM(G19:G21)</f>
        <v>0</v>
      </c>
      <c r="H22" s="56"/>
      <c r="I22" s="107">
        <f>SUM(I19:I21)</f>
        <v>0</v>
      </c>
      <c r="J22" s="107">
        <f>SUM(J19:J21)</f>
        <v>0</v>
      </c>
      <c r="K22" s="77"/>
      <c r="L22" s="115"/>
      <c r="M22" s="109"/>
      <c r="N22" s="42" t="s">
        <v>43</v>
      </c>
      <c r="O22" s="110">
        <f>SUM(L19:L21,O19:O21)</f>
        <v>6330</v>
      </c>
      <c r="P22" s="107">
        <f>SUM(M19:M21,P19:P21)</f>
        <v>0</v>
      </c>
      <c r="Q22" s="42"/>
      <c r="R22" s="107"/>
      <c r="S22" s="107"/>
    </row>
    <row r="23" spans="1:19" ht="22.15" customHeight="1" x14ac:dyDescent="0.2">
      <c r="A23" s="26"/>
      <c r="B23" s="17"/>
      <c r="C23" s="127"/>
      <c r="D23" s="127"/>
      <c r="E23" s="18"/>
      <c r="F23" s="127"/>
      <c r="G23" s="127"/>
      <c r="H23" s="18"/>
      <c r="I23" s="127"/>
      <c r="J23" s="127"/>
      <c r="K23" s="18"/>
      <c r="L23" s="127"/>
      <c r="M23" s="127"/>
      <c r="N23" s="18"/>
      <c r="O23" s="18"/>
      <c r="P23" s="466" t="s">
        <v>722</v>
      </c>
      <c r="Q23" s="466"/>
      <c r="R23" s="66">
        <f>SUM(C22,F22,I22,L22,,O22,R22)</f>
        <v>6840</v>
      </c>
      <c r="S23" s="66">
        <f>SUM(D22,G22,J22,P22)</f>
        <v>0</v>
      </c>
    </row>
    <row r="24" spans="1:19" ht="22.15" customHeight="1" x14ac:dyDescent="0.2">
      <c r="A24" s="37"/>
      <c r="B24" s="42"/>
      <c r="C24" s="135"/>
      <c r="D24" s="109"/>
      <c r="E24" s="79"/>
      <c r="F24" s="115"/>
      <c r="G24" s="109"/>
      <c r="H24" s="76"/>
      <c r="I24" s="107"/>
      <c r="J24" s="109"/>
      <c r="K24" s="42" t="s">
        <v>723</v>
      </c>
      <c r="L24" s="107">
        <v>2170</v>
      </c>
      <c r="M24" s="109"/>
      <c r="N24" s="42"/>
      <c r="O24" s="107"/>
      <c r="P24" s="109"/>
      <c r="Q24" s="76"/>
      <c r="R24" s="123"/>
      <c r="S24" s="109"/>
    </row>
    <row r="25" spans="1:19" ht="22.15" customHeight="1" x14ac:dyDescent="0.2">
      <c r="A25" s="13" t="s">
        <v>116</v>
      </c>
      <c r="B25" s="42"/>
      <c r="C25" s="107"/>
      <c r="D25" s="109"/>
      <c r="E25" s="77"/>
      <c r="F25" s="115"/>
      <c r="G25" s="109"/>
      <c r="H25" s="76"/>
      <c r="I25" s="107"/>
      <c r="J25" s="109"/>
      <c r="K25" s="42" t="s">
        <v>724</v>
      </c>
      <c r="L25" s="107">
        <v>1040</v>
      </c>
      <c r="M25" s="109"/>
      <c r="N25" s="42"/>
      <c r="O25" s="107"/>
      <c r="P25" s="109"/>
      <c r="Q25" s="76"/>
      <c r="R25" s="123"/>
      <c r="S25" s="109"/>
    </row>
    <row r="26" spans="1:19" ht="22.15" customHeight="1" x14ac:dyDescent="0.2">
      <c r="A26" s="13" t="s">
        <v>66</v>
      </c>
      <c r="B26" s="42"/>
      <c r="C26" s="107"/>
      <c r="D26" s="109"/>
      <c r="E26" s="77"/>
      <c r="F26" s="115"/>
      <c r="G26" s="109"/>
      <c r="H26" s="76"/>
      <c r="I26" s="107"/>
      <c r="J26" s="109"/>
      <c r="K26" s="42" t="s">
        <v>725</v>
      </c>
      <c r="L26" s="107">
        <v>1110</v>
      </c>
      <c r="M26" s="109"/>
      <c r="N26" s="42"/>
      <c r="O26" s="107"/>
      <c r="P26" s="109"/>
      <c r="Q26" s="76"/>
      <c r="R26" s="123"/>
      <c r="S26" s="109"/>
    </row>
    <row r="27" spans="1:19" ht="22.15" customHeight="1" x14ac:dyDescent="0.2">
      <c r="A27" s="13" t="s">
        <v>107</v>
      </c>
      <c r="B27" s="85"/>
      <c r="C27" s="110">
        <f>SUM(C24:C26)</f>
        <v>0</v>
      </c>
      <c r="D27" s="110">
        <f>SUM(D24:D26)</f>
        <v>0</v>
      </c>
      <c r="E27" s="77"/>
      <c r="F27" s="110">
        <f>SUM(F24:F26)</f>
        <v>0</v>
      </c>
      <c r="G27" s="110">
        <f>SUM(G24:G26)</f>
        <v>0</v>
      </c>
      <c r="H27" s="42"/>
      <c r="I27" s="110">
        <f>SUM(I24:I26)</f>
        <v>0</v>
      </c>
      <c r="J27" s="110">
        <f>SUM(J24:J26)</f>
        <v>0</v>
      </c>
      <c r="K27" s="42"/>
      <c r="L27" s="110"/>
      <c r="M27" s="110"/>
      <c r="N27" s="42" t="s">
        <v>43</v>
      </c>
      <c r="O27" s="110">
        <f>SUM(L24:L26,O24:O26)</f>
        <v>4320</v>
      </c>
      <c r="P27" s="107">
        <f>SUM(M24:M26,P24:P26)</f>
        <v>0</v>
      </c>
      <c r="Q27" s="42"/>
      <c r="R27" s="110">
        <f>SUM(R24:R26)</f>
        <v>0</v>
      </c>
      <c r="S27" s="110">
        <f>SUM(S24:S26)</f>
        <v>0</v>
      </c>
    </row>
    <row r="28" spans="1:19" ht="24.6" customHeight="1" x14ac:dyDescent="0.2">
      <c r="A28" s="26"/>
      <c r="B28" s="14"/>
      <c r="C28" s="18"/>
      <c r="D28" s="18"/>
      <c r="E28" s="20"/>
      <c r="F28" s="18"/>
      <c r="G28" s="18"/>
      <c r="H28" s="20"/>
      <c r="I28" s="18"/>
      <c r="J28" s="18"/>
      <c r="K28" s="20"/>
      <c r="L28" s="18"/>
      <c r="M28" s="18"/>
      <c r="N28" s="20"/>
      <c r="O28" s="18"/>
      <c r="P28" s="466" t="s">
        <v>67</v>
      </c>
      <c r="Q28" s="466"/>
      <c r="R28" s="66">
        <f>SUM(C27,F27,I27,L27,,O27,R27)</f>
        <v>4320</v>
      </c>
      <c r="S28" s="66">
        <f>SUM(D27,G27,J27,M27,,P27,S27)</f>
        <v>0</v>
      </c>
    </row>
    <row r="29" spans="1:19" ht="21" customHeight="1" x14ac:dyDescent="0.2">
      <c r="A29" s="21"/>
      <c r="B29" s="331"/>
      <c r="C29" s="331"/>
      <c r="D29" s="331"/>
      <c r="E29" s="331"/>
      <c r="F29" s="331"/>
      <c r="G29" s="331"/>
      <c r="H29" s="331"/>
      <c r="I29" s="331"/>
      <c r="J29" s="331"/>
      <c r="K29" s="329" t="s">
        <v>868</v>
      </c>
      <c r="L29" s="331"/>
      <c r="M29" s="21"/>
      <c r="N29" s="462" t="s">
        <v>897</v>
      </c>
      <c r="O29" s="462"/>
      <c r="P29" s="462"/>
      <c r="Q29" s="462"/>
      <c r="R29" s="462"/>
      <c r="S29" s="462"/>
    </row>
    <row r="30" spans="1:19" x14ac:dyDescent="0.15">
      <c r="B30" s="2"/>
      <c r="E30" s="2"/>
      <c r="H30" s="2"/>
      <c r="K30" s="2"/>
      <c r="N30" s="2"/>
      <c r="Q30" s="2"/>
    </row>
    <row r="31" spans="1:19" x14ac:dyDescent="0.15">
      <c r="B31" s="2"/>
      <c r="E31" s="2"/>
      <c r="H31" s="2"/>
      <c r="K31" s="2"/>
      <c r="N31" s="2"/>
      <c r="Q31" s="2"/>
    </row>
    <row r="32" spans="1:19" x14ac:dyDescent="0.15">
      <c r="B32" s="2"/>
      <c r="E32" s="2"/>
      <c r="H32" s="2"/>
      <c r="K32" s="2"/>
      <c r="N32" s="2"/>
      <c r="Q32" s="2"/>
    </row>
    <row r="33" spans="2:17" x14ac:dyDescent="0.15">
      <c r="B33" s="2"/>
      <c r="E33" s="2"/>
      <c r="H33" s="2"/>
      <c r="K33" s="2"/>
      <c r="N33" s="2"/>
      <c r="Q33" s="2"/>
    </row>
    <row r="34" spans="2:17" x14ac:dyDescent="0.15">
      <c r="B34" s="2"/>
      <c r="E34" s="2"/>
      <c r="H34" s="2"/>
      <c r="K34" s="2"/>
      <c r="N34" s="2"/>
      <c r="Q34" s="2"/>
    </row>
    <row r="35" spans="2:17" x14ac:dyDescent="0.15">
      <c r="H35" s="2"/>
      <c r="K35" s="2"/>
      <c r="N35" s="2"/>
      <c r="Q35" s="2"/>
    </row>
    <row r="36" spans="2:17" x14ac:dyDescent="0.15">
      <c r="H36" s="2"/>
      <c r="K36" s="2"/>
      <c r="N36" s="2"/>
      <c r="Q36" s="2"/>
    </row>
    <row r="37" spans="2:17" x14ac:dyDescent="0.15">
      <c r="H37" s="2"/>
      <c r="K37" s="2"/>
      <c r="N37" s="2"/>
      <c r="Q37" s="2"/>
    </row>
    <row r="38" spans="2:17" x14ac:dyDescent="0.15">
      <c r="H38" s="2"/>
      <c r="K38" s="2"/>
      <c r="N38" s="2"/>
      <c r="Q38" s="2"/>
    </row>
    <row r="39" spans="2:17" x14ac:dyDescent="0.15">
      <c r="H39" s="2"/>
      <c r="K39" s="2"/>
      <c r="N39" s="2"/>
      <c r="Q39" s="2"/>
    </row>
  </sheetData>
  <mergeCells count="23">
    <mergeCell ref="A2:G2"/>
    <mergeCell ref="M3:N3"/>
    <mergeCell ref="H6:J6"/>
    <mergeCell ref="K6:M6"/>
    <mergeCell ref="M4:N4"/>
    <mergeCell ref="I3:L3"/>
    <mergeCell ref="E6:G6"/>
    <mergeCell ref="N29:S29"/>
    <mergeCell ref="Q6:S6"/>
    <mergeCell ref="I4:L4"/>
    <mergeCell ref="A3:B3"/>
    <mergeCell ref="A4:B4"/>
    <mergeCell ref="B6:D6"/>
    <mergeCell ref="R4:S4"/>
    <mergeCell ref="R3:S3"/>
    <mergeCell ref="O4:P4"/>
    <mergeCell ref="O3:P3"/>
    <mergeCell ref="P28:Q28"/>
    <mergeCell ref="P18:Q18"/>
    <mergeCell ref="N6:P6"/>
    <mergeCell ref="P23:Q23"/>
    <mergeCell ref="C3:G3"/>
    <mergeCell ref="C4:G4"/>
  </mergeCells>
  <phoneticPr fontId="2"/>
  <printOptions horizontalCentered="1" verticalCentered="1"/>
  <pageMargins left="0.43307086614173229" right="0" top="0" bottom="0" header="0" footer="0"/>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3"/>
  <sheetViews>
    <sheetView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2.375" style="156" customWidth="1"/>
    <col min="10" max="16384" width="9" style="156"/>
  </cols>
  <sheetData>
    <row r="1" spans="1:9" ht="30" customHeight="1" x14ac:dyDescent="0.15">
      <c r="A1" s="436" t="s">
        <v>217</v>
      </c>
      <c r="B1" s="436"/>
      <c r="C1" s="436"/>
      <c r="D1" s="436"/>
      <c r="E1" s="436"/>
      <c r="F1" s="436"/>
      <c r="G1" s="436"/>
      <c r="H1" s="436"/>
      <c r="I1" s="436"/>
    </row>
    <row r="2" spans="1:9" ht="24.75" customHeight="1" thickBot="1" x14ac:dyDescent="0.2">
      <c r="A2" s="468" t="s">
        <v>380</v>
      </c>
      <c r="B2" s="468"/>
      <c r="C2" s="468"/>
    </row>
    <row r="3" spans="1:9" ht="25.5" customHeight="1" thickBot="1" x14ac:dyDescent="0.2">
      <c r="A3" s="437" t="s">
        <v>381</v>
      </c>
      <c r="B3" s="438"/>
      <c r="C3" s="438"/>
      <c r="D3" s="438"/>
      <c r="E3" s="438"/>
      <c r="F3" s="438"/>
      <c r="G3" s="438"/>
      <c r="H3" s="438"/>
      <c r="I3" s="439"/>
    </row>
    <row r="4" spans="1:9" ht="20.25" customHeight="1" x14ac:dyDescent="0.15">
      <c r="A4" s="440" t="s">
        <v>382</v>
      </c>
      <c r="B4" s="443" t="s">
        <v>221</v>
      </c>
      <c r="C4" s="444"/>
      <c r="D4" s="445" t="s">
        <v>222</v>
      </c>
      <c r="E4" s="446"/>
      <c r="F4" s="523" t="s">
        <v>223</v>
      </c>
      <c r="G4" s="524"/>
      <c r="H4" s="445" t="s">
        <v>224</v>
      </c>
      <c r="I4" s="447"/>
    </row>
    <row r="5" spans="1:9" ht="18.75" customHeight="1" x14ac:dyDescent="0.15">
      <c r="A5" s="441"/>
      <c r="B5" s="160" t="s">
        <v>225</v>
      </c>
      <c r="C5" s="161" t="s">
        <v>226</v>
      </c>
      <c r="D5" s="160" t="s">
        <v>225</v>
      </c>
      <c r="E5" s="243" t="s">
        <v>226</v>
      </c>
      <c r="F5" s="160" t="s">
        <v>225</v>
      </c>
      <c r="G5" s="161" t="s">
        <v>226</v>
      </c>
      <c r="H5" s="242" t="s">
        <v>225</v>
      </c>
      <c r="I5" s="162" t="s">
        <v>226</v>
      </c>
    </row>
    <row r="6" spans="1:9" ht="18.75" customHeight="1" x14ac:dyDescent="0.15">
      <c r="A6" s="441"/>
      <c r="B6" s="163" t="s">
        <v>164</v>
      </c>
      <c r="C6" s="166" t="s">
        <v>230</v>
      </c>
      <c r="D6" s="165" t="s">
        <v>164</v>
      </c>
      <c r="E6" s="174" t="s">
        <v>670</v>
      </c>
      <c r="F6" s="163"/>
      <c r="G6" s="166"/>
      <c r="H6" s="186" t="s">
        <v>165</v>
      </c>
      <c r="I6" s="200" t="s">
        <v>383</v>
      </c>
    </row>
    <row r="7" spans="1:9" ht="18.75" customHeight="1" x14ac:dyDescent="0.15">
      <c r="A7" s="441"/>
      <c r="B7" s="333" t="s">
        <v>384</v>
      </c>
      <c r="C7" s="347" t="s">
        <v>944</v>
      </c>
      <c r="D7" s="310" t="s">
        <v>173</v>
      </c>
      <c r="E7" s="174" t="s">
        <v>817</v>
      </c>
      <c r="F7" s="194"/>
      <c r="G7" s="168"/>
      <c r="H7" s="165" t="s">
        <v>168</v>
      </c>
      <c r="I7" s="167"/>
    </row>
    <row r="8" spans="1:9" ht="18.75" customHeight="1" x14ac:dyDescent="0.15">
      <c r="A8" s="441"/>
      <c r="B8" s="469" t="s">
        <v>385</v>
      </c>
      <c r="C8" s="168" t="s">
        <v>857</v>
      </c>
      <c r="D8" s="163"/>
      <c r="E8" s="174"/>
      <c r="F8" s="163"/>
      <c r="G8" s="166"/>
      <c r="H8" s="165" t="s">
        <v>170</v>
      </c>
      <c r="I8" s="167"/>
    </row>
    <row r="9" spans="1:9" ht="18.75" customHeight="1" x14ac:dyDescent="0.15">
      <c r="A9" s="441"/>
      <c r="B9" s="470"/>
      <c r="C9" s="171" t="s">
        <v>386</v>
      </c>
      <c r="D9" s="163"/>
      <c r="E9" s="174"/>
      <c r="F9" s="229"/>
      <c r="G9" s="230"/>
      <c r="H9" s="165" t="s">
        <v>167</v>
      </c>
      <c r="I9" s="167" t="s">
        <v>935</v>
      </c>
    </row>
    <row r="10" spans="1:9" ht="18.75" customHeight="1" x14ac:dyDescent="0.15">
      <c r="A10" s="441"/>
      <c r="B10" s="163" t="s">
        <v>172</v>
      </c>
      <c r="C10" s="166" t="s">
        <v>387</v>
      </c>
      <c r="D10" s="163"/>
      <c r="E10" s="174"/>
      <c r="F10" s="229"/>
      <c r="G10" s="230"/>
      <c r="H10" s="165" t="s">
        <v>388</v>
      </c>
      <c r="I10" s="200" t="s">
        <v>389</v>
      </c>
    </row>
    <row r="11" spans="1:9" ht="18.75" customHeight="1" x14ac:dyDescent="0.15">
      <c r="A11" s="441"/>
      <c r="B11" s="163" t="s">
        <v>174</v>
      </c>
      <c r="C11" s="166" t="s">
        <v>390</v>
      </c>
      <c r="D11" s="163"/>
      <c r="E11" s="174"/>
      <c r="F11" s="234"/>
      <c r="G11" s="235"/>
      <c r="H11" s="165" t="s">
        <v>172</v>
      </c>
      <c r="I11" s="183" t="s">
        <v>391</v>
      </c>
    </row>
    <row r="12" spans="1:9" ht="18.75" customHeight="1" x14ac:dyDescent="0.15">
      <c r="A12" s="441"/>
      <c r="B12" s="163" t="s">
        <v>392</v>
      </c>
      <c r="C12" s="166" t="s">
        <v>972</v>
      </c>
      <c r="D12" s="163"/>
      <c r="E12" s="174"/>
      <c r="F12" s="244"/>
      <c r="G12" s="245"/>
      <c r="H12" s="165" t="s">
        <v>176</v>
      </c>
      <c r="I12" s="183" t="s">
        <v>394</v>
      </c>
    </row>
    <row r="13" spans="1:9" ht="18.75" customHeight="1" x14ac:dyDescent="0.15">
      <c r="A13" s="441"/>
      <c r="B13" s="163" t="s">
        <v>175</v>
      </c>
      <c r="C13" s="166" t="s">
        <v>393</v>
      </c>
      <c r="D13" s="163"/>
      <c r="E13" s="174"/>
      <c r="F13" s="163"/>
      <c r="G13" s="230"/>
      <c r="H13" s="165" t="s">
        <v>395</v>
      </c>
      <c r="I13" s="183" t="s">
        <v>394</v>
      </c>
    </row>
    <row r="14" spans="1:9" ht="18.75" customHeight="1" x14ac:dyDescent="0.15">
      <c r="A14" s="441"/>
      <c r="B14" s="163" t="s">
        <v>173</v>
      </c>
      <c r="C14" s="166" t="s">
        <v>816</v>
      </c>
      <c r="D14" s="163"/>
      <c r="E14" s="174"/>
      <c r="F14" s="229"/>
      <c r="G14" s="230"/>
      <c r="H14" s="165" t="s">
        <v>396</v>
      </c>
      <c r="I14" s="183" t="s">
        <v>394</v>
      </c>
    </row>
    <row r="15" spans="1:9" ht="18.75" customHeight="1" x14ac:dyDescent="0.15">
      <c r="A15" s="441"/>
      <c r="B15" s="163"/>
      <c r="C15" s="241"/>
      <c r="D15" s="163"/>
      <c r="E15" s="174"/>
      <c r="F15" s="244"/>
      <c r="G15" s="245"/>
      <c r="H15" s="165" t="s">
        <v>166</v>
      </c>
      <c r="I15" s="199" t="s">
        <v>397</v>
      </c>
    </row>
    <row r="16" spans="1:9" ht="18.75" customHeight="1" x14ac:dyDescent="0.15">
      <c r="A16" s="441"/>
      <c r="B16" s="163"/>
      <c r="C16" s="241"/>
      <c r="D16" s="163"/>
      <c r="E16" s="174"/>
      <c r="F16" s="163"/>
      <c r="G16" s="164"/>
      <c r="H16" s="165" t="s">
        <v>169</v>
      </c>
      <c r="I16" s="195" t="s">
        <v>398</v>
      </c>
    </row>
    <row r="17" spans="1:9" ht="18.75" customHeight="1" x14ac:dyDescent="0.15">
      <c r="A17" s="441"/>
      <c r="B17" s="163"/>
      <c r="C17" s="241"/>
      <c r="D17" s="163"/>
      <c r="E17" s="174"/>
      <c r="F17" s="229"/>
      <c r="G17" s="230"/>
      <c r="H17" s="165" t="s">
        <v>171</v>
      </c>
      <c r="I17" s="218" t="s">
        <v>399</v>
      </c>
    </row>
    <row r="18" spans="1:9" ht="18.75" customHeight="1" x14ac:dyDescent="0.15">
      <c r="A18" s="441"/>
      <c r="B18" s="163"/>
      <c r="C18" s="241"/>
      <c r="D18" s="163"/>
      <c r="E18" s="174"/>
      <c r="F18" s="229"/>
      <c r="G18" s="230"/>
      <c r="H18" s="165" t="s">
        <v>173</v>
      </c>
      <c r="I18" s="226" t="s">
        <v>400</v>
      </c>
    </row>
    <row r="19" spans="1:9" ht="18.75" customHeight="1" thickBot="1" x14ac:dyDescent="0.2">
      <c r="A19" s="441"/>
      <c r="B19" s="163"/>
      <c r="C19" s="241"/>
      <c r="D19" s="163"/>
      <c r="E19" s="174"/>
      <c r="F19" s="163"/>
      <c r="G19" s="166"/>
      <c r="H19" s="165"/>
      <c r="I19" s="226"/>
    </row>
    <row r="20" spans="1:9" ht="18.95" hidden="1" customHeight="1" thickBot="1" x14ac:dyDescent="0.2">
      <c r="A20" s="441"/>
      <c r="B20" s="163"/>
      <c r="C20" s="173"/>
      <c r="D20" s="165"/>
      <c r="E20" s="174"/>
      <c r="F20" s="163"/>
      <c r="G20" s="166"/>
      <c r="H20" s="163" t="s">
        <v>173</v>
      </c>
      <c r="I20" s="167"/>
    </row>
    <row r="21" spans="1:9" ht="25.5" customHeight="1" thickBot="1" x14ac:dyDescent="0.2">
      <c r="A21" s="437" t="s">
        <v>401</v>
      </c>
      <c r="B21" s="438"/>
      <c r="C21" s="438"/>
      <c r="D21" s="438"/>
      <c r="E21" s="438"/>
      <c r="F21" s="438"/>
      <c r="G21" s="438"/>
      <c r="H21" s="438"/>
      <c r="I21" s="439"/>
    </row>
    <row r="22" spans="1:9" ht="20.25" customHeight="1" x14ac:dyDescent="0.15">
      <c r="A22" s="440" t="s">
        <v>402</v>
      </c>
      <c r="B22" s="443" t="s">
        <v>221</v>
      </c>
      <c r="C22" s="444"/>
      <c r="D22" s="445" t="s">
        <v>222</v>
      </c>
      <c r="E22" s="446"/>
      <c r="F22" s="443" t="s">
        <v>223</v>
      </c>
      <c r="G22" s="444"/>
      <c r="H22" s="445" t="s">
        <v>224</v>
      </c>
      <c r="I22" s="447"/>
    </row>
    <row r="23" spans="1:9" ht="18.75" customHeight="1" x14ac:dyDescent="0.15">
      <c r="A23" s="441"/>
      <c r="B23" s="160" t="s">
        <v>225</v>
      </c>
      <c r="C23" s="161" t="s">
        <v>226</v>
      </c>
      <c r="D23" s="160" t="s">
        <v>225</v>
      </c>
      <c r="E23" s="161" t="s">
        <v>226</v>
      </c>
      <c r="F23" s="160" t="s">
        <v>225</v>
      </c>
      <c r="G23" s="161" t="s">
        <v>226</v>
      </c>
      <c r="H23" s="160" t="s">
        <v>225</v>
      </c>
      <c r="I23" s="162" t="s">
        <v>226</v>
      </c>
    </row>
    <row r="24" spans="1:9" ht="18.75" customHeight="1" x14ac:dyDescent="0.15">
      <c r="A24" s="552"/>
      <c r="B24" s="431" t="s">
        <v>403</v>
      </c>
      <c r="C24" s="168" t="s">
        <v>404</v>
      </c>
      <c r="D24" s="242"/>
      <c r="E24" s="243"/>
      <c r="F24" s="160"/>
      <c r="G24" s="161"/>
      <c r="H24" s="310" t="s">
        <v>863</v>
      </c>
      <c r="I24" s="226" t="s">
        <v>862</v>
      </c>
    </row>
    <row r="25" spans="1:9" ht="18.75" customHeight="1" x14ac:dyDescent="0.15">
      <c r="A25" s="552"/>
      <c r="B25" s="432"/>
      <c r="C25" s="173" t="s">
        <v>405</v>
      </c>
      <c r="D25" s="165"/>
      <c r="E25" s="174"/>
      <c r="F25" s="163"/>
      <c r="G25" s="166"/>
      <c r="H25" s="165" t="s">
        <v>177</v>
      </c>
      <c r="I25" s="218" t="s">
        <v>408</v>
      </c>
    </row>
    <row r="26" spans="1:9" ht="18.75" customHeight="1" x14ac:dyDescent="0.15">
      <c r="A26" s="552"/>
      <c r="B26" s="163" t="s">
        <v>406</v>
      </c>
      <c r="C26" s="173" t="s">
        <v>407</v>
      </c>
      <c r="D26" s="165"/>
      <c r="E26" s="174"/>
      <c r="F26" s="163"/>
      <c r="G26" s="166"/>
      <c r="H26" s="165"/>
      <c r="I26" s="218"/>
    </row>
    <row r="27" spans="1:9" ht="18.75" customHeight="1" x14ac:dyDescent="0.15">
      <c r="A27" s="552"/>
      <c r="B27" s="180"/>
      <c r="C27" s="166"/>
      <c r="D27" s="165"/>
      <c r="E27" s="174"/>
      <c r="F27" s="163"/>
      <c r="G27" s="166"/>
      <c r="H27" s="165"/>
      <c r="I27" s="218"/>
    </row>
    <row r="28" spans="1:9" ht="18.75" customHeight="1" x14ac:dyDescent="0.15">
      <c r="A28" s="552"/>
      <c r="B28" s="163"/>
      <c r="C28" s="173"/>
      <c r="D28" s="165"/>
      <c r="E28" s="174"/>
      <c r="F28" s="244"/>
      <c r="G28" s="245"/>
      <c r="H28" s="165"/>
      <c r="I28" s="218"/>
    </row>
    <row r="29" spans="1:9" ht="18.75" customHeight="1" x14ac:dyDescent="0.15">
      <c r="A29" s="552"/>
      <c r="B29" s="163"/>
      <c r="C29" s="166"/>
      <c r="D29" s="165"/>
      <c r="E29" s="174"/>
      <c r="F29" s="163"/>
      <c r="G29" s="166"/>
      <c r="H29" s="165"/>
      <c r="I29" s="167"/>
    </row>
    <row r="30" spans="1:9" ht="18.75" customHeight="1" x14ac:dyDescent="0.15">
      <c r="A30" s="552"/>
      <c r="B30" s="163"/>
      <c r="C30" s="166"/>
      <c r="D30" s="165"/>
      <c r="E30" s="174"/>
      <c r="F30" s="163"/>
      <c r="G30" s="166"/>
      <c r="H30" s="208"/>
      <c r="I30" s="195"/>
    </row>
    <row r="31" spans="1:9" ht="20.25" customHeight="1" thickBot="1" x14ac:dyDescent="0.2">
      <c r="A31" s="553"/>
      <c r="B31" s="163"/>
      <c r="C31" s="166"/>
      <c r="D31" s="165"/>
      <c r="E31" s="174"/>
      <c r="F31" s="163"/>
      <c r="G31" s="166"/>
      <c r="H31" s="165"/>
      <c r="I31" s="167"/>
    </row>
    <row r="32" spans="1:9" ht="17.25" customHeight="1" x14ac:dyDescent="0.15">
      <c r="A32" s="435" t="s">
        <v>264</v>
      </c>
      <c r="B32" s="435"/>
      <c r="C32" s="435"/>
      <c r="D32" s="435"/>
      <c r="E32" s="435"/>
      <c r="F32" s="435"/>
      <c r="G32" s="435"/>
      <c r="H32" s="435"/>
      <c r="I32" s="435"/>
    </row>
    <row r="33" spans="1:9" ht="25.5" customHeight="1" x14ac:dyDescent="0.2">
      <c r="A33" s="430" t="s">
        <v>848</v>
      </c>
      <c r="B33" s="430"/>
      <c r="C33" s="430"/>
      <c r="D33" s="430"/>
      <c r="E33" s="430"/>
      <c r="F33" s="430"/>
      <c r="G33" s="430"/>
      <c r="H33" s="430"/>
      <c r="I33" s="430"/>
    </row>
  </sheetData>
  <mergeCells count="18">
    <mergeCell ref="A32:I32"/>
    <mergeCell ref="A33:I33"/>
    <mergeCell ref="A21:I21"/>
    <mergeCell ref="A22:A31"/>
    <mergeCell ref="B22:C22"/>
    <mergeCell ref="D22:E22"/>
    <mergeCell ref="F22:G22"/>
    <mergeCell ref="H22:I22"/>
    <mergeCell ref="B24:B25"/>
    <mergeCell ref="A1:I1"/>
    <mergeCell ref="A2:C2"/>
    <mergeCell ref="A3:I3"/>
    <mergeCell ref="A4:A20"/>
    <mergeCell ref="B4:C4"/>
    <mergeCell ref="D4:E4"/>
    <mergeCell ref="F4:G4"/>
    <mergeCell ref="H4:I4"/>
    <mergeCell ref="B8:B9"/>
  </mergeCells>
  <phoneticPr fontId="2"/>
  <printOptions horizontalCentered="1" verticalCentered="1"/>
  <pageMargins left="0" right="0.59055118110236227" top="0.39370078740157483" bottom="0" header="0.51181102362204722" footer="0.51181102362204722"/>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showZeros="0" zoomScale="90" zoomScaleNormal="90" workbookViewId="0"/>
  </sheetViews>
  <sheetFormatPr defaultRowHeight="13.5" x14ac:dyDescent="0.15"/>
  <cols>
    <col min="1" max="1" width="4.25" customWidth="1"/>
    <col min="2" max="2" width="10.125" customWidth="1"/>
    <col min="3" max="4" width="7.875" customWidth="1"/>
    <col min="5" max="5" width="10.125" customWidth="1"/>
    <col min="6" max="7" width="7.875" customWidth="1"/>
    <col min="8" max="8" width="10.125" customWidth="1"/>
    <col min="9" max="10" width="7.875" customWidth="1"/>
    <col min="11" max="11" width="10.125" customWidth="1"/>
    <col min="12" max="13" width="7.875" customWidth="1"/>
    <col min="14" max="14" width="10.125" customWidth="1"/>
    <col min="15" max="15" width="7.75" customWidth="1"/>
    <col min="16" max="16" width="7.875" customWidth="1"/>
    <col min="17" max="17" width="10.125" customWidth="1"/>
    <col min="18" max="19" width="7.875" customWidth="1"/>
    <col min="20" max="20" width="8.75" customWidth="1"/>
  </cols>
  <sheetData>
    <row r="1" spans="1:20" ht="27.6" customHeight="1" x14ac:dyDescent="0.25">
      <c r="A1" s="4" t="s">
        <v>92</v>
      </c>
      <c r="B1" s="5"/>
      <c r="C1" s="5"/>
      <c r="D1" s="5"/>
      <c r="E1" s="5"/>
      <c r="F1" s="5"/>
      <c r="G1" s="5"/>
      <c r="H1" s="5"/>
      <c r="I1" s="5"/>
      <c r="J1" s="5"/>
      <c r="K1" s="5"/>
      <c r="L1" s="5"/>
      <c r="M1" s="5"/>
      <c r="N1" s="5"/>
      <c r="O1" s="5"/>
      <c r="P1" s="5"/>
      <c r="Q1" s="5"/>
      <c r="R1" s="5"/>
      <c r="S1" s="5"/>
    </row>
    <row r="2" spans="1:20" ht="21" customHeight="1" x14ac:dyDescent="0.25">
      <c r="A2" s="454" t="s">
        <v>989</v>
      </c>
      <c r="B2" s="454"/>
      <c r="C2" s="454"/>
      <c r="D2" s="454"/>
      <c r="E2" s="454"/>
      <c r="F2" s="454"/>
      <c r="G2" s="454"/>
      <c r="H2" s="7"/>
      <c r="I2" s="7"/>
      <c r="J2" s="7"/>
      <c r="K2" s="7"/>
      <c r="L2" s="6"/>
      <c r="M2" s="7"/>
      <c r="N2" s="34"/>
      <c r="O2" s="103"/>
      <c r="P2" s="34"/>
      <c r="Q2" s="35"/>
      <c r="R2" s="7"/>
      <c r="S2" s="33">
        <f>R4</f>
        <v>0</v>
      </c>
    </row>
    <row r="3" spans="1:20" ht="26.45" customHeight="1" x14ac:dyDescent="0.25">
      <c r="A3" s="456" t="s">
        <v>3</v>
      </c>
      <c r="B3" s="457"/>
      <c r="C3" s="451" t="str">
        <f>IF(秋田!C3&lt;&gt;"",秋田!C3,"")</f>
        <v/>
      </c>
      <c r="D3" s="452"/>
      <c r="E3" s="452"/>
      <c r="F3" s="452"/>
      <c r="G3" s="453"/>
      <c r="H3" s="9" t="s">
        <v>44</v>
      </c>
      <c r="I3" s="451" t="str">
        <f>IF(秋田!I3&lt;&gt;"",秋田!I3,"")</f>
        <v>　　　年　　　月　　　日（　　）</v>
      </c>
      <c r="J3" s="452"/>
      <c r="K3" s="452"/>
      <c r="L3" s="453"/>
      <c r="M3" s="455" t="s">
        <v>4</v>
      </c>
      <c r="N3" s="455"/>
      <c r="O3" s="451" t="str">
        <f>IF(秋田!O3&lt;&gt;"",秋田!O3,"")</f>
        <v/>
      </c>
      <c r="P3" s="453"/>
      <c r="Q3" s="8" t="s">
        <v>5</v>
      </c>
      <c r="R3" s="458">
        <f>SUM(秋田:北鹿!R4:S4)</f>
        <v>0</v>
      </c>
      <c r="S3" s="459"/>
      <c r="T3" s="1"/>
    </row>
    <row r="4" spans="1:20" ht="26.45" customHeight="1" x14ac:dyDescent="0.25">
      <c r="A4" s="456" t="s">
        <v>6</v>
      </c>
      <c r="B4" s="457"/>
      <c r="C4" s="451" t="str">
        <f>IF(秋田!C4&lt;&gt;"",秋田!C4,"")</f>
        <v/>
      </c>
      <c r="D4" s="452"/>
      <c r="E4" s="452"/>
      <c r="F4" s="452"/>
      <c r="G4" s="453"/>
      <c r="H4" s="9" t="s">
        <v>7</v>
      </c>
      <c r="I4" s="451" t="str">
        <f>IF(秋田!I4&lt;&gt;"",秋田!I4,"")</f>
        <v/>
      </c>
      <c r="J4" s="452"/>
      <c r="K4" s="452"/>
      <c r="L4" s="453"/>
      <c r="M4" s="455" t="s">
        <v>8</v>
      </c>
      <c r="N4" s="455"/>
      <c r="O4" s="451" t="str">
        <f>IF(秋田!O4&lt;&gt;"",秋田!O4,"")</f>
        <v/>
      </c>
      <c r="P4" s="453"/>
      <c r="Q4" s="8" t="s">
        <v>9</v>
      </c>
      <c r="R4" s="514">
        <f>SUM(S21,S28)</f>
        <v>0</v>
      </c>
      <c r="S4" s="515"/>
      <c r="T4" s="1"/>
    </row>
    <row r="5" spans="1:20" ht="19.5" customHeight="1" x14ac:dyDescent="0.15">
      <c r="A5" s="10"/>
      <c r="B5" s="10"/>
      <c r="C5" s="10"/>
      <c r="D5" s="10"/>
      <c r="E5" s="10"/>
      <c r="F5" s="10"/>
      <c r="G5" s="10"/>
      <c r="H5" s="10"/>
      <c r="I5" s="10"/>
      <c r="J5" s="10"/>
      <c r="K5" s="10"/>
      <c r="L5" s="10"/>
      <c r="M5" s="10"/>
      <c r="N5" s="10"/>
      <c r="O5" s="10"/>
      <c r="P5" s="10"/>
      <c r="Q5" s="10"/>
      <c r="R5" s="10"/>
      <c r="S5" s="10"/>
    </row>
    <row r="6" spans="1:20" ht="24.6" customHeight="1" x14ac:dyDescent="0.2">
      <c r="A6" s="12"/>
      <c r="B6" s="448" t="s">
        <v>10</v>
      </c>
      <c r="C6" s="449"/>
      <c r="D6" s="450"/>
      <c r="E6" s="448" t="s">
        <v>11</v>
      </c>
      <c r="F6" s="449"/>
      <c r="G6" s="450"/>
      <c r="H6" s="448" t="s">
        <v>12</v>
      </c>
      <c r="I6" s="449"/>
      <c r="J6" s="450"/>
      <c r="K6" s="448" t="s">
        <v>13</v>
      </c>
      <c r="L6" s="449"/>
      <c r="M6" s="450"/>
      <c r="N6" s="448" t="s">
        <v>13</v>
      </c>
      <c r="O6" s="449"/>
      <c r="P6" s="450"/>
      <c r="Q6" s="448"/>
      <c r="R6" s="449"/>
      <c r="S6" s="450"/>
    </row>
    <row r="7" spans="1:20" ht="22.15" customHeight="1" x14ac:dyDescent="0.2">
      <c r="A7" s="13"/>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20" ht="22.15" customHeight="1" x14ac:dyDescent="0.2">
      <c r="A8" s="13"/>
      <c r="B8" s="42" t="s">
        <v>728</v>
      </c>
      <c r="C8" s="146">
        <v>1850</v>
      </c>
      <c r="D8" s="108"/>
      <c r="E8" s="58" t="s">
        <v>728</v>
      </c>
      <c r="F8" s="107">
        <v>1470</v>
      </c>
      <c r="G8" s="108"/>
      <c r="H8" s="42"/>
      <c r="I8" s="118"/>
      <c r="J8" s="108"/>
      <c r="K8" s="42" t="s">
        <v>729</v>
      </c>
      <c r="L8" s="118">
        <v>2970</v>
      </c>
      <c r="M8" s="108"/>
      <c r="N8" s="77" t="s">
        <v>730</v>
      </c>
      <c r="O8" s="115">
        <v>490</v>
      </c>
      <c r="P8" s="107"/>
      <c r="Q8" s="74"/>
      <c r="R8" s="107"/>
      <c r="S8" s="115"/>
    </row>
    <row r="9" spans="1:20" ht="22.15" customHeight="1" x14ac:dyDescent="0.2">
      <c r="A9" s="13"/>
      <c r="B9" s="42" t="s">
        <v>734</v>
      </c>
      <c r="C9" s="135">
        <v>220</v>
      </c>
      <c r="D9" s="109"/>
      <c r="E9" s="42" t="s">
        <v>173</v>
      </c>
      <c r="F9" s="107">
        <v>180</v>
      </c>
      <c r="G9" s="109"/>
      <c r="H9" s="42"/>
      <c r="I9" s="107"/>
      <c r="J9" s="109"/>
      <c r="K9" s="42" t="s">
        <v>732</v>
      </c>
      <c r="L9" s="107">
        <v>2630</v>
      </c>
      <c r="M9" s="109"/>
      <c r="N9" s="77" t="s">
        <v>733</v>
      </c>
      <c r="O9" s="115">
        <v>900</v>
      </c>
      <c r="P9" s="107"/>
      <c r="Q9" s="74"/>
      <c r="R9" s="107"/>
      <c r="S9" s="107"/>
    </row>
    <row r="10" spans="1:20" ht="22.15" customHeight="1" x14ac:dyDescent="0.2">
      <c r="A10" s="13" t="s">
        <v>108</v>
      </c>
      <c r="B10" s="42" t="s">
        <v>737</v>
      </c>
      <c r="C10" s="135">
        <v>80</v>
      </c>
      <c r="D10" s="109"/>
      <c r="E10" s="42"/>
      <c r="F10" s="107"/>
      <c r="G10" s="109"/>
      <c r="H10" s="42"/>
      <c r="I10" s="107"/>
      <c r="J10" s="109"/>
      <c r="K10" s="42" t="s">
        <v>735</v>
      </c>
      <c r="L10" s="107">
        <v>2330</v>
      </c>
      <c r="M10" s="109"/>
      <c r="N10" s="84" t="s">
        <v>736</v>
      </c>
      <c r="O10" s="117">
        <v>1850</v>
      </c>
      <c r="P10" s="107"/>
      <c r="Q10" s="74"/>
      <c r="R10" s="107"/>
      <c r="S10" s="107"/>
    </row>
    <row r="11" spans="1:20" ht="22.15" customHeight="1" x14ac:dyDescent="0.2">
      <c r="A11" s="13"/>
      <c r="B11" s="42" t="s">
        <v>739</v>
      </c>
      <c r="C11" s="135">
        <v>60</v>
      </c>
      <c r="D11" s="109"/>
      <c r="E11" s="42"/>
      <c r="F11" s="107"/>
      <c r="G11" s="109"/>
      <c r="H11" s="42"/>
      <c r="I11" s="107"/>
      <c r="J11" s="109"/>
      <c r="K11" s="42" t="s">
        <v>731</v>
      </c>
      <c r="L11" s="107">
        <v>400</v>
      </c>
      <c r="M11" s="109"/>
      <c r="N11" s="42" t="s">
        <v>738</v>
      </c>
      <c r="O11" s="107">
        <v>1270</v>
      </c>
      <c r="P11" s="107"/>
      <c r="Q11" s="74"/>
      <c r="R11" s="107"/>
      <c r="S11" s="107"/>
    </row>
    <row r="12" spans="1:20" ht="22.15" customHeight="1" x14ac:dyDescent="0.2">
      <c r="A12" s="13" t="s">
        <v>109</v>
      </c>
      <c r="B12" s="42" t="s">
        <v>740</v>
      </c>
      <c r="C12" s="135">
        <v>30</v>
      </c>
      <c r="D12" s="109"/>
      <c r="E12" s="42"/>
      <c r="F12" s="107"/>
      <c r="G12" s="109"/>
      <c r="H12" s="77"/>
      <c r="I12" s="115"/>
      <c r="J12" s="109"/>
      <c r="K12" s="77" t="s">
        <v>734</v>
      </c>
      <c r="L12" s="115">
        <v>1100</v>
      </c>
      <c r="M12" s="109"/>
      <c r="N12" s="363"/>
      <c r="O12" s="365"/>
      <c r="P12" s="367"/>
      <c r="Q12" s="366"/>
      <c r="R12" s="107"/>
      <c r="S12" s="107"/>
    </row>
    <row r="13" spans="1:20" ht="22.15" customHeight="1" x14ac:dyDescent="0.2">
      <c r="A13" s="13"/>
      <c r="B13" s="42" t="s">
        <v>741</v>
      </c>
      <c r="C13" s="135">
        <v>30</v>
      </c>
      <c r="D13" s="109"/>
      <c r="E13" s="42"/>
      <c r="F13" s="107"/>
      <c r="G13" s="109"/>
      <c r="H13" s="77"/>
      <c r="I13" s="115"/>
      <c r="J13" s="109"/>
      <c r="K13" s="77" t="s">
        <v>737</v>
      </c>
      <c r="L13" s="121">
        <v>1050</v>
      </c>
      <c r="M13" s="109"/>
      <c r="N13" s="42"/>
      <c r="O13" s="107"/>
      <c r="P13" s="107"/>
      <c r="Q13" s="90"/>
      <c r="R13" s="57"/>
      <c r="S13" s="368"/>
    </row>
    <row r="14" spans="1:20" ht="22.15" customHeight="1" x14ac:dyDescent="0.2">
      <c r="A14" s="13" t="s">
        <v>110</v>
      </c>
      <c r="B14" s="42" t="s">
        <v>738</v>
      </c>
      <c r="C14" s="135">
        <v>100</v>
      </c>
      <c r="D14" s="109"/>
      <c r="E14" s="42"/>
      <c r="F14" s="107"/>
      <c r="G14" s="109"/>
      <c r="H14" s="84"/>
      <c r="I14" s="117"/>
      <c r="J14" s="109"/>
      <c r="K14" s="77" t="s">
        <v>742</v>
      </c>
      <c r="L14" s="121">
        <v>560</v>
      </c>
      <c r="M14" s="109"/>
      <c r="N14" s="42"/>
      <c r="O14" s="107"/>
      <c r="P14" s="107"/>
      <c r="Q14" s="77"/>
      <c r="R14" s="107"/>
      <c r="S14" s="108"/>
    </row>
    <row r="15" spans="1:20" ht="22.15" customHeight="1" x14ac:dyDescent="0.2">
      <c r="A15" s="13"/>
      <c r="B15" s="42"/>
      <c r="C15" s="135"/>
      <c r="D15" s="109"/>
      <c r="E15" s="42"/>
      <c r="F15" s="107"/>
      <c r="G15" s="109"/>
      <c r="H15" s="77"/>
      <c r="I15" s="115"/>
      <c r="J15" s="109"/>
      <c r="K15" s="77" t="s">
        <v>743</v>
      </c>
      <c r="L15" s="121">
        <v>320</v>
      </c>
      <c r="M15" s="109"/>
      <c r="N15" s="42"/>
      <c r="O15" s="107"/>
      <c r="P15" s="107"/>
      <c r="Q15" s="74"/>
      <c r="R15" s="107"/>
      <c r="S15" s="107"/>
    </row>
    <row r="16" spans="1:20" ht="22.15" customHeight="1" x14ac:dyDescent="0.2">
      <c r="A16" s="13" t="s">
        <v>111</v>
      </c>
      <c r="B16" s="42"/>
      <c r="C16" s="107"/>
      <c r="D16" s="109"/>
      <c r="E16" s="42"/>
      <c r="F16" s="107"/>
      <c r="G16" s="109"/>
      <c r="H16" s="77"/>
      <c r="I16" s="121"/>
      <c r="J16" s="109"/>
      <c r="K16" s="77" t="s">
        <v>744</v>
      </c>
      <c r="L16" s="121">
        <v>230</v>
      </c>
      <c r="M16" s="109"/>
      <c r="N16" s="42"/>
      <c r="O16" s="107"/>
      <c r="P16" s="107"/>
      <c r="Q16" s="74"/>
      <c r="R16" s="107"/>
      <c r="S16" s="107"/>
    </row>
    <row r="17" spans="1:19" ht="22.15" customHeight="1" x14ac:dyDescent="0.2">
      <c r="A17" s="13"/>
      <c r="B17" s="42"/>
      <c r="C17" s="107"/>
      <c r="D17" s="109"/>
      <c r="E17" s="42"/>
      <c r="F17" s="107"/>
      <c r="G17" s="109"/>
      <c r="H17" s="42"/>
      <c r="I17" s="107"/>
      <c r="J17" s="109"/>
      <c r="K17" s="77"/>
      <c r="L17" s="121"/>
      <c r="M17" s="109"/>
      <c r="N17" s="42"/>
      <c r="O17" s="107"/>
      <c r="P17" s="107"/>
      <c r="Q17" s="74"/>
      <c r="R17" s="107"/>
      <c r="S17" s="107"/>
    </row>
    <row r="18" spans="1:19" ht="22.15" customHeight="1" x14ac:dyDescent="0.2">
      <c r="A18" s="13" t="s">
        <v>112</v>
      </c>
      <c r="B18" s="42"/>
      <c r="C18" s="107"/>
      <c r="D18" s="109"/>
      <c r="E18" s="42"/>
      <c r="F18" s="107"/>
      <c r="G18" s="109"/>
      <c r="H18" s="42"/>
      <c r="I18" s="107"/>
      <c r="J18" s="109"/>
      <c r="K18" s="77"/>
      <c r="L18" s="121"/>
      <c r="M18" s="109"/>
      <c r="N18" s="42"/>
      <c r="O18" s="107"/>
      <c r="P18" s="107"/>
      <c r="Q18" s="74"/>
      <c r="R18" s="107"/>
      <c r="S18" s="107"/>
    </row>
    <row r="19" spans="1:19" ht="22.15" customHeight="1" x14ac:dyDescent="0.2">
      <c r="A19" s="13"/>
      <c r="B19" s="42"/>
      <c r="C19" s="107"/>
      <c r="D19" s="109"/>
      <c r="E19" s="42"/>
      <c r="F19" s="107"/>
      <c r="G19" s="109"/>
      <c r="H19" s="42"/>
      <c r="I19" s="107"/>
      <c r="J19" s="109"/>
      <c r="K19" s="42"/>
      <c r="L19" s="107"/>
      <c r="M19" s="109"/>
      <c r="N19" s="554"/>
      <c r="O19" s="555"/>
      <c r="P19" s="107"/>
      <c r="Q19" s="74"/>
      <c r="R19" s="107"/>
      <c r="S19" s="107"/>
    </row>
    <row r="20" spans="1:19" ht="22.15" customHeight="1" x14ac:dyDescent="0.2">
      <c r="A20" s="13"/>
      <c r="B20" s="42" t="s">
        <v>43</v>
      </c>
      <c r="C20" s="110">
        <f>SUM(C8:C19)</f>
        <v>2370</v>
      </c>
      <c r="D20" s="110">
        <f>SUM(D8:D19)</f>
        <v>0</v>
      </c>
      <c r="E20" s="42" t="s">
        <v>43</v>
      </c>
      <c r="F20" s="110">
        <f>SUM(F8:F19)</f>
        <v>1650</v>
      </c>
      <c r="G20" s="110">
        <f>SUM(G8:G19)</f>
        <v>0</v>
      </c>
      <c r="H20" s="42"/>
      <c r="I20" s="110">
        <f>SUM(I8:I19)</f>
        <v>0</v>
      </c>
      <c r="J20" s="110">
        <f>SUM(J8:J19)</f>
        <v>0</v>
      </c>
      <c r="K20" s="42"/>
      <c r="L20" s="110"/>
      <c r="M20" s="110"/>
      <c r="N20" s="42" t="s">
        <v>43</v>
      </c>
      <c r="O20" s="110">
        <f>SUM(L8:L19,O8:O19)</f>
        <v>16100</v>
      </c>
      <c r="P20" s="110">
        <f>SUM(M8:M19,P8:P19)</f>
        <v>0</v>
      </c>
      <c r="Q20" s="42"/>
      <c r="R20" s="110">
        <f>SUM(R8:R19)</f>
        <v>0</v>
      </c>
      <c r="S20" s="110">
        <f>SUM(S8:S19)</f>
        <v>0</v>
      </c>
    </row>
    <row r="21" spans="1:19" ht="24.6" customHeight="1" x14ac:dyDescent="0.2">
      <c r="A21" s="16"/>
      <c r="B21" s="17"/>
      <c r="C21" s="127"/>
      <c r="D21" s="127"/>
      <c r="E21" s="18"/>
      <c r="F21" s="127"/>
      <c r="G21" s="127"/>
      <c r="H21" s="18"/>
      <c r="I21" s="127"/>
      <c r="J21" s="127"/>
      <c r="K21" s="18"/>
      <c r="L21" s="127"/>
      <c r="M21" s="127"/>
      <c r="N21" s="18"/>
      <c r="O21" s="18"/>
      <c r="P21" s="466" t="s">
        <v>745</v>
      </c>
      <c r="Q21" s="467"/>
      <c r="R21" s="66">
        <f>SUM(C20,F20,I20,L20,,O20,R20)</f>
        <v>20120</v>
      </c>
      <c r="S21" s="66">
        <f>SUM(D20,G20,J20,M20,,P20,S20)</f>
        <v>0</v>
      </c>
    </row>
    <row r="22" spans="1:19" ht="22.15" customHeight="1" x14ac:dyDescent="0.2">
      <c r="A22" s="15"/>
      <c r="B22" s="42" t="s">
        <v>746</v>
      </c>
      <c r="C22" s="135">
        <v>250</v>
      </c>
      <c r="D22" s="109"/>
      <c r="E22" s="77"/>
      <c r="F22" s="115"/>
      <c r="G22" s="108"/>
      <c r="H22" s="56"/>
      <c r="I22" s="107"/>
      <c r="J22" s="109"/>
      <c r="K22" s="99" t="s">
        <v>863</v>
      </c>
      <c r="L22" s="121">
        <v>3350</v>
      </c>
      <c r="M22" s="108"/>
      <c r="N22" s="42"/>
      <c r="O22" s="107"/>
      <c r="P22" s="108"/>
      <c r="Q22" s="77"/>
      <c r="R22" s="107"/>
      <c r="S22" s="108"/>
    </row>
    <row r="23" spans="1:19" ht="22.15" customHeight="1" x14ac:dyDescent="0.2">
      <c r="A23" s="13" t="s">
        <v>123</v>
      </c>
      <c r="B23" s="42" t="s">
        <v>747</v>
      </c>
      <c r="C23" s="135">
        <v>90</v>
      </c>
      <c r="D23" s="109"/>
      <c r="E23" s="77"/>
      <c r="F23" s="115"/>
      <c r="G23" s="108"/>
      <c r="H23" s="56"/>
      <c r="I23" s="107"/>
      <c r="J23" s="109"/>
      <c r="K23" s="77" t="s">
        <v>748</v>
      </c>
      <c r="L23" s="115">
        <v>2450</v>
      </c>
      <c r="M23" s="108"/>
      <c r="N23" s="42"/>
      <c r="O23" s="107"/>
      <c r="P23" s="108"/>
      <c r="Q23" s="56"/>
      <c r="R23" s="107"/>
      <c r="S23" s="108"/>
    </row>
    <row r="24" spans="1:19" ht="22.15" customHeight="1" x14ac:dyDescent="0.2">
      <c r="A24" s="13" t="s">
        <v>124</v>
      </c>
      <c r="B24" s="42"/>
      <c r="C24" s="107"/>
      <c r="D24" s="109"/>
      <c r="E24" s="77"/>
      <c r="F24" s="115"/>
      <c r="G24" s="108"/>
      <c r="H24" s="56"/>
      <c r="I24" s="107"/>
      <c r="J24" s="109"/>
      <c r="K24" s="77"/>
      <c r="L24" s="115"/>
      <c r="M24" s="108"/>
      <c r="N24" s="42"/>
      <c r="O24" s="107"/>
      <c r="P24" s="108"/>
      <c r="Q24" s="56"/>
      <c r="R24" s="107"/>
      <c r="S24" s="108"/>
    </row>
    <row r="25" spans="1:19" ht="22.15" customHeight="1" x14ac:dyDescent="0.2">
      <c r="A25" s="13" t="s">
        <v>125</v>
      </c>
      <c r="B25" s="42"/>
      <c r="C25" s="107"/>
      <c r="D25" s="109"/>
      <c r="E25" s="77"/>
      <c r="F25" s="115"/>
      <c r="G25" s="108"/>
      <c r="H25" s="56"/>
      <c r="I25" s="107"/>
      <c r="J25" s="109"/>
      <c r="K25" s="77"/>
      <c r="L25" s="115"/>
      <c r="M25" s="108"/>
      <c r="N25" s="42"/>
      <c r="O25" s="107"/>
      <c r="P25" s="108"/>
      <c r="Q25" s="56"/>
      <c r="R25" s="107"/>
      <c r="S25" s="108"/>
    </row>
    <row r="26" spans="1:19" ht="22.15" customHeight="1" x14ac:dyDescent="0.2">
      <c r="A26" s="13" t="s">
        <v>112</v>
      </c>
      <c r="B26" s="42"/>
      <c r="C26" s="113"/>
      <c r="D26" s="114"/>
      <c r="E26" s="77"/>
      <c r="F26" s="117"/>
      <c r="G26" s="114"/>
      <c r="H26" s="86"/>
      <c r="I26" s="113"/>
      <c r="J26" s="114"/>
      <c r="K26" s="84"/>
      <c r="L26" s="117"/>
      <c r="M26" s="114"/>
      <c r="N26" s="86"/>
      <c r="O26" s="113"/>
      <c r="P26" s="114"/>
      <c r="Q26" s="86"/>
      <c r="R26" s="107"/>
      <c r="S26" s="114"/>
    </row>
    <row r="27" spans="1:19" ht="22.15" customHeight="1" x14ac:dyDescent="0.2">
      <c r="A27" s="13"/>
      <c r="B27" s="85" t="s">
        <v>43</v>
      </c>
      <c r="C27" s="110">
        <f>SUM(C22:C26)</f>
        <v>340</v>
      </c>
      <c r="D27" s="110">
        <f>SUM(D22:D26)</f>
        <v>0</v>
      </c>
      <c r="E27" s="77"/>
      <c r="F27" s="110">
        <f>SUM(F22:F26)</f>
        <v>0</v>
      </c>
      <c r="G27" s="110">
        <f>SUM(G22:G26)</f>
        <v>0</v>
      </c>
      <c r="H27" s="42"/>
      <c r="I27" s="110">
        <f>SUM(I22:I26)</f>
        <v>0</v>
      </c>
      <c r="J27" s="110">
        <f>SUM(J22:J26)</f>
        <v>0</v>
      </c>
      <c r="K27" s="42" t="s">
        <v>43</v>
      </c>
      <c r="L27" s="110">
        <f>SUM(L22:L26:I22:I26)</f>
        <v>5800</v>
      </c>
      <c r="M27" s="110">
        <f>SUM(M22:M26)</f>
        <v>0</v>
      </c>
      <c r="N27" s="42"/>
      <c r="O27" s="110"/>
      <c r="P27" s="110"/>
      <c r="Q27" s="42"/>
      <c r="R27" s="110">
        <f>SUM(R22:R26)</f>
        <v>0</v>
      </c>
      <c r="S27" s="110">
        <f>SUM(S22:S26)</f>
        <v>0</v>
      </c>
    </row>
    <row r="28" spans="1:19" ht="24.6" customHeight="1" x14ac:dyDescent="0.2">
      <c r="A28" s="19"/>
      <c r="B28" s="14"/>
      <c r="C28" s="18"/>
      <c r="D28" s="18"/>
      <c r="E28" s="20"/>
      <c r="F28" s="18"/>
      <c r="G28" s="18"/>
      <c r="H28" s="20"/>
      <c r="I28" s="18"/>
      <c r="J28" s="18"/>
      <c r="K28" s="20"/>
      <c r="L28" s="18"/>
      <c r="M28" s="18"/>
      <c r="N28" s="20"/>
      <c r="O28" s="18"/>
      <c r="P28" s="466" t="s">
        <v>126</v>
      </c>
      <c r="Q28" s="466"/>
      <c r="R28" s="66">
        <f>SUM(C27,F27,I27,L27,,O27,R27)</f>
        <v>6140</v>
      </c>
      <c r="S28" s="66">
        <f>SUM(D27,G27,J27,M27,,P27,S27)</f>
        <v>0</v>
      </c>
    </row>
    <row r="29" spans="1:19" ht="21" customHeight="1" x14ac:dyDescent="0.2">
      <c r="A29" s="21"/>
      <c r="B29" s="331"/>
      <c r="C29" s="331"/>
      <c r="D29" s="331"/>
      <c r="E29" s="331"/>
      <c r="F29" s="331"/>
      <c r="G29" s="331"/>
      <c r="H29" s="331"/>
      <c r="I29" s="331"/>
      <c r="J29" s="331"/>
      <c r="K29" s="329" t="s">
        <v>869</v>
      </c>
      <c r="L29" s="21"/>
      <c r="M29" s="21"/>
      <c r="N29" s="462" t="s">
        <v>897</v>
      </c>
      <c r="O29" s="462"/>
      <c r="P29" s="462"/>
      <c r="Q29" s="462"/>
      <c r="R29" s="462"/>
      <c r="S29" s="462"/>
    </row>
    <row r="30" spans="1:19" x14ac:dyDescent="0.15">
      <c r="B30" s="2"/>
      <c r="E30" s="2"/>
      <c r="H30" s="2"/>
      <c r="K30" s="2"/>
      <c r="N30" s="2"/>
      <c r="Q30" s="2"/>
    </row>
    <row r="31" spans="1:19" x14ac:dyDescent="0.15">
      <c r="B31" s="2"/>
      <c r="E31" s="2"/>
      <c r="H31" s="2"/>
      <c r="K31" s="2"/>
      <c r="N31" s="2"/>
      <c r="Q31" s="2"/>
    </row>
    <row r="32" spans="1:19" x14ac:dyDescent="0.15">
      <c r="B32" s="2"/>
      <c r="E32" s="2"/>
      <c r="H32" s="2"/>
      <c r="K32" s="2"/>
      <c r="N32" s="2"/>
      <c r="Q32" s="2"/>
    </row>
    <row r="33" spans="2:17" x14ac:dyDescent="0.15">
      <c r="B33" s="2"/>
      <c r="E33" s="2"/>
      <c r="H33" s="2"/>
      <c r="K33" s="2"/>
      <c r="N33" s="2"/>
      <c r="Q33" s="2"/>
    </row>
    <row r="34" spans="2:17" x14ac:dyDescent="0.15">
      <c r="B34" s="2"/>
      <c r="E34" s="2"/>
      <c r="H34" s="2"/>
      <c r="K34" s="2"/>
      <c r="N34" s="2"/>
      <c r="Q34" s="2"/>
    </row>
    <row r="35" spans="2:17" x14ac:dyDescent="0.15">
      <c r="H35" s="2"/>
      <c r="K35" s="2"/>
      <c r="N35" s="2"/>
      <c r="Q35" s="2"/>
    </row>
    <row r="36" spans="2:17" x14ac:dyDescent="0.15">
      <c r="H36" s="2"/>
      <c r="K36" s="2"/>
      <c r="N36" s="2"/>
      <c r="Q36" s="2"/>
    </row>
    <row r="37" spans="2:17" x14ac:dyDescent="0.15">
      <c r="H37" s="2"/>
      <c r="K37" s="2"/>
      <c r="N37" s="2"/>
      <c r="Q37" s="2"/>
    </row>
    <row r="38" spans="2:17" x14ac:dyDescent="0.15">
      <c r="H38" s="2"/>
      <c r="K38" s="2"/>
      <c r="N38" s="2"/>
      <c r="Q38" s="2"/>
    </row>
    <row r="39" spans="2:17" x14ac:dyDescent="0.15">
      <c r="H39" s="2"/>
      <c r="K39" s="2"/>
      <c r="N39" s="2"/>
      <c r="Q39" s="2"/>
    </row>
  </sheetData>
  <mergeCells count="23">
    <mergeCell ref="A2:G2"/>
    <mergeCell ref="R3:S3"/>
    <mergeCell ref="R4:S4"/>
    <mergeCell ref="O4:P4"/>
    <mergeCell ref="O3:P3"/>
    <mergeCell ref="N29:S29"/>
    <mergeCell ref="N6:P6"/>
    <mergeCell ref="Q6:S6"/>
    <mergeCell ref="P21:Q21"/>
    <mergeCell ref="P28:Q28"/>
    <mergeCell ref="N19:O19"/>
    <mergeCell ref="B6:D6"/>
    <mergeCell ref="E6:G6"/>
    <mergeCell ref="C3:G3"/>
    <mergeCell ref="C4:G4"/>
    <mergeCell ref="I3:L3"/>
    <mergeCell ref="I4:L4"/>
    <mergeCell ref="A3:B3"/>
    <mergeCell ref="A4:B4"/>
    <mergeCell ref="H6:J6"/>
    <mergeCell ref="K6:M6"/>
    <mergeCell ref="M3:N3"/>
    <mergeCell ref="M4:N4"/>
  </mergeCells>
  <phoneticPr fontId="2"/>
  <printOptions horizontalCentered="1" verticalCentered="1"/>
  <pageMargins left="0.43307086614173229" right="0" top="0" bottom="0" header="0" footer="0"/>
  <pageSetup paperSize="9"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7"/>
  <sheetViews>
    <sheetView zoomScale="85" zoomScaleNormal="85"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2.375" style="156" customWidth="1"/>
    <col min="10" max="16384" width="9" style="156"/>
  </cols>
  <sheetData>
    <row r="1" spans="1:9" ht="30" customHeight="1" x14ac:dyDescent="0.15">
      <c r="A1" s="436" t="s">
        <v>217</v>
      </c>
      <c r="B1" s="436"/>
      <c r="C1" s="436"/>
      <c r="D1" s="436"/>
      <c r="E1" s="436"/>
      <c r="F1" s="436"/>
      <c r="G1" s="436"/>
      <c r="H1" s="436"/>
      <c r="I1" s="436"/>
    </row>
    <row r="2" spans="1:9" ht="24.75" customHeight="1" thickBot="1" x14ac:dyDescent="0.2">
      <c r="A2" s="468" t="s">
        <v>409</v>
      </c>
      <c r="B2" s="468"/>
      <c r="C2" s="468"/>
    </row>
    <row r="3" spans="1:9" ht="24.6" customHeight="1" thickBot="1" x14ac:dyDescent="0.2">
      <c r="A3" s="437" t="s">
        <v>410</v>
      </c>
      <c r="B3" s="438"/>
      <c r="C3" s="438"/>
      <c r="D3" s="438"/>
      <c r="E3" s="438"/>
      <c r="F3" s="438"/>
      <c r="G3" s="438"/>
      <c r="H3" s="438"/>
      <c r="I3" s="439"/>
    </row>
    <row r="4" spans="1:9" ht="26.1" customHeight="1" x14ac:dyDescent="0.15">
      <c r="A4" s="440" t="s">
        <v>411</v>
      </c>
      <c r="B4" s="443" t="s">
        <v>221</v>
      </c>
      <c r="C4" s="444"/>
      <c r="D4" s="445" t="s">
        <v>222</v>
      </c>
      <c r="E4" s="446"/>
      <c r="F4" s="443" t="s">
        <v>223</v>
      </c>
      <c r="G4" s="444"/>
      <c r="H4" s="445" t="s">
        <v>224</v>
      </c>
      <c r="I4" s="447"/>
    </row>
    <row r="5" spans="1:9" ht="26.1" customHeight="1" x14ac:dyDescent="0.15">
      <c r="A5" s="441"/>
      <c r="B5" s="160" t="s">
        <v>225</v>
      </c>
      <c r="C5" s="161" t="s">
        <v>226</v>
      </c>
      <c r="D5" s="160" t="s">
        <v>225</v>
      </c>
      <c r="E5" s="161" t="s">
        <v>226</v>
      </c>
      <c r="F5" s="160" t="s">
        <v>225</v>
      </c>
      <c r="G5" s="161" t="s">
        <v>226</v>
      </c>
      <c r="H5" s="160" t="s">
        <v>225</v>
      </c>
      <c r="I5" s="162" t="s">
        <v>226</v>
      </c>
    </row>
    <row r="6" spans="1:9" ht="26.1" customHeight="1" x14ac:dyDescent="0.15">
      <c r="A6" s="441"/>
      <c r="B6" s="163" t="s">
        <v>178</v>
      </c>
      <c r="C6" s="166"/>
      <c r="D6" s="339" t="s">
        <v>178</v>
      </c>
      <c r="E6" s="346" t="s">
        <v>973</v>
      </c>
      <c r="F6" s="163" t="s">
        <v>178</v>
      </c>
      <c r="G6" s="166" t="s">
        <v>230</v>
      </c>
      <c r="H6" s="165" t="s">
        <v>179</v>
      </c>
      <c r="I6" s="167" t="s">
        <v>974</v>
      </c>
    </row>
    <row r="7" spans="1:9" ht="26.1" customHeight="1" x14ac:dyDescent="0.15">
      <c r="A7" s="441"/>
      <c r="B7" s="163" t="s">
        <v>180</v>
      </c>
      <c r="C7" s="166" t="s">
        <v>413</v>
      </c>
      <c r="D7" s="165"/>
      <c r="E7" s="174"/>
      <c r="F7" s="163"/>
      <c r="G7" s="166"/>
      <c r="H7" s="165" t="s">
        <v>181</v>
      </c>
      <c r="I7" s="167" t="s">
        <v>975</v>
      </c>
    </row>
    <row r="8" spans="1:9" ht="26.1" customHeight="1" x14ac:dyDescent="0.15">
      <c r="A8" s="441"/>
      <c r="B8" s="198"/>
      <c r="C8" s="237"/>
      <c r="D8" s="163"/>
      <c r="E8" s="174"/>
      <c r="F8" s="163"/>
      <c r="G8" s="166"/>
      <c r="H8" s="339" t="s">
        <v>182</v>
      </c>
      <c r="I8" s="348" t="s">
        <v>946</v>
      </c>
    </row>
    <row r="9" spans="1:9" ht="26.1" customHeight="1" x14ac:dyDescent="0.15">
      <c r="A9" s="441"/>
      <c r="B9" s="163"/>
      <c r="C9" s="166"/>
      <c r="D9" s="163"/>
      <c r="E9" s="174"/>
      <c r="F9" s="163"/>
      <c r="G9" s="166"/>
      <c r="H9" s="474" t="s">
        <v>412</v>
      </c>
      <c r="I9" s="320" t="s">
        <v>858</v>
      </c>
    </row>
    <row r="10" spans="1:9" ht="26.1" customHeight="1" x14ac:dyDescent="0.15">
      <c r="A10" s="441"/>
      <c r="B10" s="163"/>
      <c r="C10" s="173"/>
      <c r="D10" s="165"/>
      <c r="E10" s="174"/>
      <c r="F10" s="163"/>
      <c r="G10" s="166"/>
      <c r="H10" s="476"/>
      <c r="I10" s="215" t="s">
        <v>961</v>
      </c>
    </row>
    <row r="11" spans="1:9" ht="26.1" customHeight="1" thickBot="1" x14ac:dyDescent="0.2">
      <c r="A11" s="441"/>
      <c r="B11" s="163"/>
      <c r="C11" s="173"/>
      <c r="D11" s="165"/>
      <c r="E11" s="174"/>
      <c r="F11" s="163"/>
      <c r="G11" s="166"/>
      <c r="H11" s="250"/>
      <c r="I11" s="231"/>
    </row>
    <row r="12" spans="1:9" ht="24.6" customHeight="1" thickBot="1" x14ac:dyDescent="0.2">
      <c r="A12" s="471" t="s">
        <v>414</v>
      </c>
      <c r="B12" s="472"/>
      <c r="C12" s="472"/>
      <c r="D12" s="472"/>
      <c r="E12" s="472"/>
      <c r="F12" s="472"/>
      <c r="G12" s="472"/>
      <c r="H12" s="472"/>
      <c r="I12" s="473"/>
    </row>
    <row r="13" spans="1:9" ht="26.1" customHeight="1" x14ac:dyDescent="0.15">
      <c r="A13" s="246" t="s">
        <v>284</v>
      </c>
      <c r="B13" s="443" t="s">
        <v>221</v>
      </c>
      <c r="C13" s="444"/>
      <c r="D13" s="445" t="s">
        <v>222</v>
      </c>
      <c r="E13" s="446"/>
      <c r="F13" s="433" t="s">
        <v>223</v>
      </c>
      <c r="G13" s="434"/>
      <c r="H13" s="445" t="s">
        <v>224</v>
      </c>
      <c r="I13" s="447"/>
    </row>
    <row r="14" spans="1:9" ht="26.1" customHeight="1" x14ac:dyDescent="0.15">
      <c r="A14" s="508" t="s">
        <v>415</v>
      </c>
      <c r="B14" s="160" t="s">
        <v>225</v>
      </c>
      <c r="C14" s="161" t="s">
        <v>226</v>
      </c>
      <c r="D14" s="160" t="s">
        <v>225</v>
      </c>
      <c r="E14" s="161" t="s">
        <v>226</v>
      </c>
      <c r="F14" s="201" t="s">
        <v>225</v>
      </c>
      <c r="G14" s="247" t="s">
        <v>226</v>
      </c>
      <c r="H14" s="160" t="s">
        <v>225</v>
      </c>
      <c r="I14" s="162" t="s">
        <v>226</v>
      </c>
    </row>
    <row r="15" spans="1:9" ht="26.1" customHeight="1" x14ac:dyDescent="0.15">
      <c r="A15" s="508"/>
      <c r="B15" s="194" t="s">
        <v>416</v>
      </c>
      <c r="C15" s="168" t="s">
        <v>417</v>
      </c>
      <c r="D15" s="186"/>
      <c r="E15" s="185"/>
      <c r="F15" s="163"/>
      <c r="G15" s="164"/>
      <c r="H15" s="186" t="s">
        <v>418</v>
      </c>
      <c r="I15" s="187" t="s">
        <v>419</v>
      </c>
    </row>
    <row r="16" spans="1:9" ht="26.1" customHeight="1" x14ac:dyDescent="0.15">
      <c r="A16" s="508"/>
      <c r="B16" s="194"/>
      <c r="C16" s="168"/>
      <c r="D16" s="186"/>
      <c r="E16" s="185"/>
      <c r="F16" s="194"/>
      <c r="G16" s="168"/>
      <c r="H16" s="169" t="s">
        <v>420</v>
      </c>
      <c r="I16" s="197" t="s">
        <v>421</v>
      </c>
    </row>
    <row r="17" spans="1:9" ht="26.1" customHeight="1" x14ac:dyDescent="0.15">
      <c r="A17" s="508"/>
      <c r="B17" s="182"/>
      <c r="C17" s="168"/>
      <c r="D17" s="184"/>
      <c r="E17" s="185"/>
      <c r="F17" s="182"/>
      <c r="G17" s="168"/>
      <c r="H17" s="474" t="s">
        <v>422</v>
      </c>
      <c r="I17" s="213" t="s">
        <v>423</v>
      </c>
    </row>
    <row r="18" spans="1:9" ht="26.1" customHeight="1" x14ac:dyDescent="0.15">
      <c r="A18" s="509"/>
      <c r="B18" s="248"/>
      <c r="C18" s="176"/>
      <c r="D18" s="249"/>
      <c r="E18" s="176"/>
      <c r="F18" s="180"/>
      <c r="G18" s="176"/>
      <c r="H18" s="476"/>
      <c r="I18" s="200" t="s">
        <v>424</v>
      </c>
    </row>
    <row r="19" spans="1:9" ht="26.1" customHeight="1" x14ac:dyDescent="0.15">
      <c r="A19" s="511" t="s">
        <v>425</v>
      </c>
      <c r="B19" s="327"/>
      <c r="C19" s="166"/>
      <c r="D19" s="181"/>
      <c r="E19" s="174"/>
      <c r="F19" s="180"/>
      <c r="G19" s="166"/>
      <c r="H19" s="339" t="s">
        <v>426</v>
      </c>
      <c r="I19" s="340" t="s">
        <v>895</v>
      </c>
    </row>
    <row r="20" spans="1:9" ht="26.1" customHeight="1" x14ac:dyDescent="0.15">
      <c r="A20" s="508"/>
      <c r="B20" s="163"/>
      <c r="C20" s="166"/>
      <c r="D20" s="181"/>
      <c r="E20" s="174"/>
      <c r="F20" s="180"/>
      <c r="G20" s="166"/>
      <c r="H20" s="165" t="s">
        <v>183</v>
      </c>
      <c r="I20" s="218" t="s">
        <v>427</v>
      </c>
    </row>
    <row r="21" spans="1:9" ht="26.1" customHeight="1" x14ac:dyDescent="0.15">
      <c r="A21" s="509"/>
      <c r="B21" s="163"/>
      <c r="C21" s="166"/>
      <c r="D21" s="181"/>
      <c r="E21" s="174"/>
      <c r="F21" s="163"/>
      <c r="G21" s="164"/>
      <c r="H21" s="165"/>
      <c r="I21" s="218"/>
    </row>
    <row r="22" spans="1:9" ht="26.1" customHeight="1" x14ac:dyDescent="0.15">
      <c r="A22" s="511" t="s">
        <v>428</v>
      </c>
      <c r="B22" s="180"/>
      <c r="C22" s="358"/>
      <c r="D22" s="180"/>
      <c r="E22" s="176"/>
      <c r="F22" s="180"/>
      <c r="G22" s="176"/>
      <c r="H22" s="165" t="s">
        <v>960</v>
      </c>
      <c r="I22" s="320" t="s">
        <v>858</v>
      </c>
    </row>
    <row r="23" spans="1:9" ht="26.1" customHeight="1" thickBot="1" x14ac:dyDescent="0.2">
      <c r="A23" s="556"/>
      <c r="B23" s="188"/>
      <c r="C23" s="359"/>
      <c r="D23" s="188"/>
      <c r="E23" s="360"/>
      <c r="F23" s="188"/>
      <c r="G23" s="360"/>
      <c r="H23" s="190"/>
      <c r="I23" s="361"/>
    </row>
    <row r="24" spans="1:9" ht="17.25" customHeight="1" x14ac:dyDescent="0.15">
      <c r="A24" s="435" t="s">
        <v>264</v>
      </c>
      <c r="B24" s="435"/>
      <c r="C24" s="435"/>
      <c r="D24" s="435"/>
      <c r="E24" s="435"/>
      <c r="F24" s="435"/>
      <c r="G24" s="435"/>
      <c r="H24" s="435"/>
      <c r="I24" s="435"/>
    </row>
    <row r="25" spans="1:9" ht="17.25" customHeight="1" x14ac:dyDescent="0.15">
      <c r="A25" s="306" t="s">
        <v>667</v>
      </c>
      <c r="B25" s="305"/>
      <c r="C25" s="305"/>
      <c r="D25" s="305"/>
      <c r="E25" s="305"/>
      <c r="F25" s="305"/>
      <c r="G25" s="305"/>
      <c r="H25" s="305"/>
      <c r="I25" s="305"/>
    </row>
    <row r="26" spans="1:9" ht="17.25" customHeight="1" x14ac:dyDescent="0.15">
      <c r="A26" s="305"/>
      <c r="B26" s="305"/>
      <c r="C26" s="305"/>
      <c r="D26" s="305"/>
      <c r="E26" s="305"/>
      <c r="F26" s="305"/>
      <c r="G26" s="305"/>
      <c r="H26" s="305"/>
      <c r="I26" s="305"/>
    </row>
    <row r="27" spans="1:9" ht="23.1" customHeight="1" x14ac:dyDescent="0.2">
      <c r="A27" s="430" t="s">
        <v>849</v>
      </c>
      <c r="B27" s="430"/>
      <c r="C27" s="430"/>
      <c r="D27" s="430"/>
      <c r="E27" s="430"/>
      <c r="F27" s="430"/>
      <c r="G27" s="430"/>
      <c r="H27" s="430"/>
      <c r="I27" s="430"/>
    </row>
  </sheetData>
  <mergeCells count="20">
    <mergeCell ref="A1:I1"/>
    <mergeCell ref="A2:C2"/>
    <mergeCell ref="A3:I3"/>
    <mergeCell ref="A4:A11"/>
    <mergeCell ref="B4:C4"/>
    <mergeCell ref="D4:E4"/>
    <mergeCell ref="H9:H10"/>
    <mergeCell ref="F4:G4"/>
    <mergeCell ref="H4:I4"/>
    <mergeCell ref="A27:I27"/>
    <mergeCell ref="A12:I12"/>
    <mergeCell ref="B13:C13"/>
    <mergeCell ref="D13:E13"/>
    <mergeCell ref="F13:G13"/>
    <mergeCell ref="A24:I24"/>
    <mergeCell ref="A14:A18"/>
    <mergeCell ref="A22:A23"/>
    <mergeCell ref="A19:A21"/>
    <mergeCell ref="H13:I13"/>
    <mergeCell ref="H17:H18"/>
  </mergeCells>
  <phoneticPr fontId="2"/>
  <printOptions horizontalCentered="1" verticalCentered="1"/>
  <pageMargins left="0" right="0.59055118110236227" top="0.39370078740157483" bottom="0" header="0.51181102362204722" footer="0.51181102362204722"/>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01"/>
  <sheetViews>
    <sheetView workbookViewId="0"/>
  </sheetViews>
  <sheetFormatPr defaultRowHeight="13.5" x14ac:dyDescent="0.15"/>
  <cols>
    <col min="1" max="8" width="8.625" style="264" customWidth="1"/>
    <col min="9" max="9" width="2.625" style="264" customWidth="1"/>
    <col min="10" max="11" width="11.625" style="264" customWidth="1"/>
    <col min="12" max="12" width="8.625" style="264" customWidth="1"/>
    <col min="13" max="14" width="11.625" style="264" customWidth="1"/>
    <col min="15" max="16" width="8.625" style="264" customWidth="1"/>
    <col min="17" max="16384" width="9" style="264"/>
  </cols>
  <sheetData>
    <row r="1" spans="1:17" ht="21" x14ac:dyDescent="0.15">
      <c r="A1" s="265" t="s">
        <v>575</v>
      </c>
    </row>
    <row r="2" spans="1:17" ht="18.95" customHeight="1" x14ac:dyDescent="0.15">
      <c r="A2" s="266" t="s">
        <v>899</v>
      </c>
    </row>
    <row r="3" spans="1:17" ht="17.45" customHeight="1" x14ac:dyDescent="0.15">
      <c r="A3" s="266" t="s">
        <v>900</v>
      </c>
      <c r="B3" s="266"/>
      <c r="C3" s="266"/>
      <c r="D3" s="266"/>
      <c r="E3" s="266"/>
      <c r="F3" s="266"/>
      <c r="G3" s="266"/>
      <c r="H3" s="266"/>
      <c r="I3" s="266"/>
      <c r="J3" s="266"/>
      <c r="K3" s="266"/>
      <c r="L3" s="266"/>
      <c r="M3" s="266"/>
      <c r="N3" s="266"/>
      <c r="O3" s="266"/>
      <c r="P3" s="266"/>
      <c r="Q3" s="266"/>
    </row>
    <row r="4" spans="1:17" ht="17.45" customHeight="1" x14ac:dyDescent="0.15">
      <c r="A4" s="266" t="s">
        <v>901</v>
      </c>
      <c r="B4" s="266"/>
      <c r="C4" s="266"/>
      <c r="D4" s="266"/>
      <c r="E4" s="266"/>
      <c r="F4" s="266"/>
      <c r="G4" s="266"/>
      <c r="H4" s="266"/>
      <c r="I4" s="266"/>
      <c r="J4" s="266"/>
      <c r="K4" s="266"/>
      <c r="L4" s="266"/>
      <c r="M4" s="266"/>
      <c r="N4" s="266"/>
      <c r="O4" s="266"/>
      <c r="P4" s="266"/>
      <c r="Q4" s="266"/>
    </row>
    <row r="5" spans="1:17" ht="17.45" customHeight="1" x14ac:dyDescent="0.15">
      <c r="A5" s="266" t="s">
        <v>902</v>
      </c>
      <c r="B5" s="266"/>
      <c r="C5" s="266"/>
      <c r="D5" s="266"/>
      <c r="E5" s="266"/>
      <c r="F5" s="266"/>
      <c r="G5" s="266"/>
      <c r="H5" s="266"/>
      <c r="I5" s="266"/>
      <c r="J5" s="266"/>
      <c r="K5" s="266"/>
      <c r="L5" s="266"/>
      <c r="M5" s="266"/>
      <c r="N5" s="266"/>
      <c r="O5" s="266"/>
      <c r="P5" s="266"/>
      <c r="Q5" s="266"/>
    </row>
    <row r="6" spans="1:17" ht="17.45" customHeight="1" x14ac:dyDescent="0.15">
      <c r="A6" s="266" t="s">
        <v>903</v>
      </c>
      <c r="B6" s="266"/>
      <c r="C6" s="266"/>
      <c r="D6" s="266"/>
      <c r="E6" s="266"/>
      <c r="F6" s="266"/>
      <c r="G6" s="266"/>
      <c r="H6" s="266"/>
      <c r="I6" s="266"/>
      <c r="J6" s="266"/>
      <c r="K6" s="266"/>
      <c r="L6" s="266"/>
      <c r="M6" s="266"/>
      <c r="N6" s="266"/>
      <c r="O6" s="266"/>
      <c r="P6" s="266"/>
      <c r="Q6" s="266"/>
    </row>
    <row r="7" spans="1:17" ht="17.45" customHeight="1" x14ac:dyDescent="0.15">
      <c r="A7" s="266" t="s">
        <v>926</v>
      </c>
      <c r="B7" s="266"/>
      <c r="C7" s="266"/>
      <c r="D7" s="266"/>
      <c r="E7" s="266"/>
      <c r="F7" s="266"/>
      <c r="G7" s="266"/>
      <c r="H7" s="266"/>
      <c r="I7" s="266"/>
      <c r="J7" s="266"/>
      <c r="K7" s="266"/>
      <c r="L7" s="266"/>
      <c r="M7" s="266"/>
      <c r="N7" s="266"/>
      <c r="O7" s="266"/>
      <c r="P7" s="266"/>
      <c r="Q7" s="266"/>
    </row>
    <row r="8" spans="1:17" ht="17.45" customHeight="1" x14ac:dyDescent="0.15">
      <c r="A8" s="266" t="s">
        <v>927</v>
      </c>
      <c r="B8" s="266"/>
      <c r="C8" s="266"/>
      <c r="D8" s="266"/>
      <c r="E8" s="266"/>
      <c r="F8" s="266"/>
      <c r="G8" s="266"/>
      <c r="H8" s="266"/>
      <c r="I8" s="266"/>
      <c r="J8" s="266"/>
      <c r="K8" s="266"/>
      <c r="L8" s="266"/>
      <c r="M8" s="266"/>
      <c r="N8" s="266"/>
      <c r="O8" s="266"/>
      <c r="P8" s="266"/>
      <c r="Q8" s="266"/>
    </row>
    <row r="9" spans="1:17" ht="17.45" customHeight="1" x14ac:dyDescent="0.15">
      <c r="A9" s="266" t="s">
        <v>904</v>
      </c>
      <c r="B9" s="266"/>
      <c r="C9" s="266"/>
      <c r="D9" s="266"/>
      <c r="E9" s="266"/>
      <c r="F9" s="266"/>
      <c r="G9" s="266"/>
      <c r="H9" s="266"/>
      <c r="J9" s="266"/>
      <c r="K9" s="266"/>
      <c r="L9" s="266"/>
      <c r="M9" s="266"/>
      <c r="N9" s="266"/>
      <c r="O9" s="266"/>
      <c r="P9" s="266"/>
      <c r="Q9" s="266"/>
    </row>
    <row r="10" spans="1:17" ht="17.45" customHeight="1" x14ac:dyDescent="0.15">
      <c r="A10" s="266" t="s">
        <v>905</v>
      </c>
      <c r="B10" s="266"/>
      <c r="C10" s="266"/>
      <c r="D10" s="266"/>
      <c r="E10" s="266"/>
      <c r="F10" s="266"/>
      <c r="G10" s="266"/>
      <c r="H10" s="266"/>
      <c r="J10" s="266"/>
      <c r="K10" s="266"/>
      <c r="L10" s="266"/>
      <c r="M10" s="266"/>
      <c r="N10" s="266"/>
      <c r="O10" s="266"/>
      <c r="P10" s="266"/>
      <c r="Q10" s="266"/>
    </row>
    <row r="11" spans="1:17" ht="17.45" customHeight="1" x14ac:dyDescent="0.15">
      <c r="A11" s="266" t="s">
        <v>906</v>
      </c>
      <c r="B11" s="266"/>
      <c r="C11" s="266"/>
      <c r="D11" s="266"/>
      <c r="E11" s="266"/>
      <c r="F11" s="266"/>
      <c r="G11" s="266"/>
      <c r="H11" s="266"/>
      <c r="J11" s="266"/>
      <c r="K11" s="266"/>
      <c r="L11" s="266"/>
      <c r="M11" s="266"/>
      <c r="N11" s="266"/>
      <c r="O11" s="266"/>
      <c r="P11" s="266"/>
      <c r="Q11" s="266"/>
    </row>
    <row r="12" spans="1:17" ht="17.45" customHeight="1" x14ac:dyDescent="0.15">
      <c r="A12" s="266" t="s">
        <v>907</v>
      </c>
      <c r="B12" s="266"/>
      <c r="C12" s="266"/>
      <c r="D12" s="266"/>
      <c r="E12" s="266"/>
      <c r="F12" s="266"/>
      <c r="G12" s="266"/>
      <c r="H12" s="266"/>
      <c r="J12" s="266"/>
      <c r="K12" s="266"/>
      <c r="L12" s="266"/>
      <c r="M12" s="266"/>
      <c r="N12" s="266"/>
      <c r="O12" s="266"/>
      <c r="P12" s="266"/>
      <c r="Q12" s="266"/>
    </row>
    <row r="13" spans="1:17" ht="17.45" customHeight="1" x14ac:dyDescent="0.15">
      <c r="A13" s="266" t="s">
        <v>908</v>
      </c>
      <c r="B13" s="266"/>
      <c r="C13" s="266"/>
      <c r="D13" s="266"/>
      <c r="E13" s="266"/>
      <c r="F13" s="266"/>
      <c r="G13" s="266"/>
      <c r="H13" s="266"/>
      <c r="J13" s="266"/>
      <c r="K13" s="266"/>
      <c r="L13" s="266"/>
      <c r="M13" s="266"/>
      <c r="N13" s="266"/>
      <c r="O13" s="266"/>
      <c r="P13" s="266"/>
      <c r="Q13" s="266"/>
    </row>
    <row r="14" spans="1:17" ht="17.45" customHeight="1" x14ac:dyDescent="0.15">
      <c r="A14" s="266" t="s">
        <v>909</v>
      </c>
      <c r="B14" s="266"/>
      <c r="C14" s="266"/>
      <c r="D14" s="266"/>
      <c r="E14" s="266"/>
      <c r="F14" s="266"/>
      <c r="G14" s="266"/>
      <c r="H14" s="266"/>
      <c r="J14" s="266"/>
      <c r="K14" s="266"/>
      <c r="L14" s="266"/>
      <c r="M14" s="266"/>
      <c r="N14" s="266"/>
      <c r="O14" s="266"/>
      <c r="P14" s="266"/>
      <c r="Q14" s="266"/>
    </row>
    <row r="15" spans="1:17" ht="17.45" customHeight="1" x14ac:dyDescent="0.15">
      <c r="A15" s="266" t="s">
        <v>910</v>
      </c>
      <c r="B15" s="266"/>
      <c r="C15" s="266"/>
      <c r="D15" s="266"/>
      <c r="E15" s="266"/>
      <c r="F15" s="266"/>
      <c r="G15" s="266"/>
      <c r="H15" s="266"/>
      <c r="J15" s="266"/>
      <c r="K15" s="266"/>
      <c r="L15" s="266"/>
      <c r="M15" s="266"/>
      <c r="N15" s="266"/>
      <c r="O15" s="266"/>
      <c r="P15" s="266"/>
      <c r="Q15" s="266"/>
    </row>
    <row r="16" spans="1:17" ht="17.45" customHeight="1" x14ac:dyDescent="0.15">
      <c r="A16" s="266" t="s">
        <v>911</v>
      </c>
      <c r="B16" s="266"/>
      <c r="C16" s="266"/>
      <c r="D16" s="266"/>
      <c r="E16" s="266"/>
      <c r="F16" s="266"/>
      <c r="G16" s="266"/>
      <c r="H16" s="266"/>
      <c r="J16" s="266"/>
      <c r="K16" s="266"/>
      <c r="L16" s="266"/>
      <c r="M16" s="266"/>
      <c r="N16" s="266"/>
      <c r="O16" s="266"/>
      <c r="P16" s="266"/>
      <c r="Q16" s="266"/>
    </row>
    <row r="17" spans="1:17" ht="17.45" customHeight="1" x14ac:dyDescent="0.15">
      <c r="A17" s="266" t="s">
        <v>912</v>
      </c>
      <c r="B17" s="266"/>
      <c r="C17" s="266"/>
      <c r="D17" s="266"/>
      <c r="E17" s="266"/>
      <c r="F17" s="266"/>
      <c r="G17" s="266"/>
      <c r="H17" s="266"/>
      <c r="J17" s="266"/>
      <c r="K17" s="266"/>
      <c r="L17" s="266"/>
      <c r="M17" s="266"/>
      <c r="N17" s="266"/>
      <c r="O17" s="266"/>
      <c r="P17" s="266"/>
      <c r="Q17" s="266"/>
    </row>
    <row r="18" spans="1:17" ht="17.45" customHeight="1" x14ac:dyDescent="0.15">
      <c r="A18" s="266" t="s">
        <v>913</v>
      </c>
      <c r="B18" s="266"/>
      <c r="C18" s="266"/>
      <c r="D18" s="266"/>
      <c r="E18" s="266"/>
      <c r="F18" s="266"/>
      <c r="G18" s="266"/>
      <c r="H18" s="266"/>
      <c r="J18" s="373" t="s">
        <v>982</v>
      </c>
      <c r="K18" s="373"/>
      <c r="L18" s="373"/>
      <c r="M18" s="373"/>
      <c r="N18" s="373"/>
      <c r="O18" s="373"/>
      <c r="P18" s="266"/>
      <c r="Q18" s="266"/>
    </row>
    <row r="19" spans="1:17" ht="17.45" customHeight="1" x14ac:dyDescent="0.15">
      <c r="A19" s="266" t="s">
        <v>914</v>
      </c>
      <c r="B19" s="266"/>
      <c r="C19" s="266"/>
      <c r="D19" s="266"/>
      <c r="E19" s="266"/>
      <c r="F19" s="266"/>
      <c r="G19" s="266"/>
      <c r="H19" s="266"/>
      <c r="I19" s="266"/>
      <c r="J19" s="374"/>
      <c r="K19" s="374"/>
      <c r="L19" s="374"/>
      <c r="M19" s="374"/>
      <c r="N19" s="374"/>
      <c r="O19" s="374"/>
      <c r="P19" s="266"/>
      <c r="Q19" s="266"/>
    </row>
    <row r="20" spans="1:17" ht="17.45" customHeight="1" x14ac:dyDescent="0.15">
      <c r="A20" s="266" t="s">
        <v>915</v>
      </c>
      <c r="B20" s="266"/>
      <c r="C20" s="266"/>
      <c r="D20" s="266"/>
      <c r="E20" s="266"/>
      <c r="F20" s="266"/>
      <c r="G20" s="266"/>
      <c r="H20" s="266"/>
      <c r="I20" s="266"/>
      <c r="J20" s="381" t="s">
        <v>577</v>
      </c>
      <c r="K20" s="382"/>
      <c r="L20" s="383"/>
      <c r="M20" s="381" t="s">
        <v>577</v>
      </c>
      <c r="N20" s="382"/>
      <c r="O20" s="383"/>
      <c r="P20" s="266"/>
      <c r="Q20" s="266"/>
    </row>
    <row r="21" spans="1:17" ht="17.45" customHeight="1" thickBot="1" x14ac:dyDescent="0.2">
      <c r="A21" s="266" t="s">
        <v>916</v>
      </c>
      <c r="B21" s="266"/>
      <c r="C21" s="266"/>
      <c r="D21" s="266"/>
      <c r="E21" s="266"/>
      <c r="F21" s="266"/>
      <c r="G21" s="266"/>
      <c r="H21" s="266"/>
      <c r="I21" s="266"/>
      <c r="J21" s="384"/>
      <c r="K21" s="385"/>
      <c r="L21" s="386"/>
      <c r="M21" s="384"/>
      <c r="N21" s="385"/>
      <c r="O21" s="386"/>
      <c r="P21" s="266"/>
      <c r="Q21" s="266"/>
    </row>
    <row r="22" spans="1:17" ht="17.45" customHeight="1" thickTop="1" x14ac:dyDescent="0.15">
      <c r="A22" s="266" t="s">
        <v>917</v>
      </c>
      <c r="B22" s="266"/>
      <c r="C22" s="266"/>
      <c r="D22" s="266"/>
      <c r="E22" s="266"/>
      <c r="F22" s="266"/>
      <c r="G22" s="266"/>
      <c r="H22" s="266"/>
      <c r="I22" s="266"/>
      <c r="J22" s="375">
        <v>45335</v>
      </c>
      <c r="K22" s="376"/>
      <c r="L22" s="379" t="s">
        <v>578</v>
      </c>
      <c r="M22" s="375">
        <v>45523</v>
      </c>
      <c r="N22" s="376"/>
      <c r="O22" s="379" t="s">
        <v>578</v>
      </c>
      <c r="P22" s="266"/>
      <c r="Q22" s="266"/>
    </row>
    <row r="23" spans="1:17" ht="17.45" customHeight="1" x14ac:dyDescent="0.15">
      <c r="A23" s="266" t="s">
        <v>918</v>
      </c>
      <c r="B23" s="266"/>
      <c r="C23" s="266"/>
      <c r="D23" s="266"/>
      <c r="E23" s="266"/>
      <c r="F23" s="266"/>
      <c r="G23" s="266"/>
      <c r="H23" s="266"/>
      <c r="I23" s="266"/>
      <c r="J23" s="377"/>
      <c r="K23" s="378"/>
      <c r="L23" s="380"/>
      <c r="M23" s="377"/>
      <c r="N23" s="378"/>
      <c r="O23" s="380"/>
      <c r="P23" s="266"/>
      <c r="Q23" s="266"/>
    </row>
    <row r="24" spans="1:17" ht="17.45" customHeight="1" x14ac:dyDescent="0.15">
      <c r="A24" s="266" t="s">
        <v>919</v>
      </c>
      <c r="B24" s="266"/>
      <c r="C24" s="266"/>
      <c r="D24" s="266"/>
      <c r="E24" s="266"/>
      <c r="F24" s="266"/>
      <c r="G24" s="266"/>
      <c r="H24" s="266"/>
      <c r="I24" s="266"/>
      <c r="J24" s="387">
        <v>45369</v>
      </c>
      <c r="K24" s="388"/>
      <c r="L24" s="396" t="s">
        <v>578</v>
      </c>
      <c r="M24" s="387">
        <v>45544</v>
      </c>
      <c r="N24" s="388"/>
      <c r="O24" s="396" t="s">
        <v>578</v>
      </c>
      <c r="P24" s="266"/>
      <c r="Q24" s="266"/>
    </row>
    <row r="25" spans="1:17" ht="17.45" customHeight="1" x14ac:dyDescent="0.15">
      <c r="A25" s="266" t="s">
        <v>920</v>
      </c>
      <c r="B25" s="266"/>
      <c r="C25" s="266"/>
      <c r="D25" s="266"/>
      <c r="E25" s="266"/>
      <c r="F25" s="266"/>
      <c r="G25" s="266"/>
      <c r="H25" s="266"/>
      <c r="I25" s="266"/>
      <c r="J25" s="377"/>
      <c r="K25" s="378"/>
      <c r="L25" s="380"/>
      <c r="M25" s="377"/>
      <c r="N25" s="378"/>
      <c r="O25" s="380"/>
      <c r="P25" s="266"/>
      <c r="Q25" s="266"/>
    </row>
    <row r="26" spans="1:17" ht="17.45" customHeight="1" x14ac:dyDescent="0.15">
      <c r="A26" s="266" t="s">
        <v>924</v>
      </c>
      <c r="B26" s="266"/>
      <c r="C26" s="266"/>
      <c r="D26" s="266"/>
      <c r="E26" s="266"/>
      <c r="F26" s="266"/>
      <c r="G26" s="266"/>
      <c r="H26" s="266"/>
      <c r="I26" s="266"/>
      <c r="J26" s="387">
        <v>45397</v>
      </c>
      <c r="K26" s="388"/>
      <c r="L26" s="396" t="s">
        <v>578</v>
      </c>
      <c r="M26" s="387">
        <v>45580</v>
      </c>
      <c r="N26" s="388"/>
      <c r="O26" s="397" t="s">
        <v>983</v>
      </c>
      <c r="P26" s="266"/>
      <c r="Q26" s="266"/>
    </row>
    <row r="27" spans="1:17" ht="17.45" customHeight="1" x14ac:dyDescent="0.15">
      <c r="A27" s="266" t="s">
        <v>925</v>
      </c>
      <c r="B27" s="266"/>
      <c r="C27" s="266"/>
      <c r="D27" s="266"/>
      <c r="E27" s="266"/>
      <c r="F27" s="266"/>
      <c r="G27" s="266"/>
      <c r="H27" s="266"/>
      <c r="I27" s="266"/>
      <c r="J27" s="377"/>
      <c r="K27" s="378"/>
      <c r="L27" s="380"/>
      <c r="M27" s="377"/>
      <c r="N27" s="378"/>
      <c r="O27" s="398"/>
      <c r="P27" s="266"/>
      <c r="Q27" s="266"/>
    </row>
    <row r="28" spans="1:17" ht="17.45" customHeight="1" x14ac:dyDescent="0.15">
      <c r="A28" s="266" t="s">
        <v>921</v>
      </c>
      <c r="B28" s="266"/>
      <c r="C28" s="266"/>
      <c r="D28" s="266"/>
      <c r="E28" s="266"/>
      <c r="F28" s="266"/>
      <c r="G28" s="266"/>
      <c r="H28" s="266"/>
      <c r="I28" s="266"/>
      <c r="J28" s="387">
        <v>45425</v>
      </c>
      <c r="K28" s="388"/>
      <c r="L28" s="396" t="s">
        <v>856</v>
      </c>
      <c r="M28" s="387">
        <v>45607</v>
      </c>
      <c r="N28" s="388"/>
      <c r="O28" s="396" t="s">
        <v>578</v>
      </c>
      <c r="P28" s="266"/>
      <c r="Q28" s="266"/>
    </row>
    <row r="29" spans="1:17" ht="17.45" customHeight="1" x14ac:dyDescent="0.15">
      <c r="A29" s="266" t="s">
        <v>922</v>
      </c>
      <c r="B29" s="266"/>
      <c r="C29" s="266"/>
      <c r="D29" s="266"/>
      <c r="E29" s="266"/>
      <c r="F29" s="266"/>
      <c r="G29" s="266"/>
      <c r="H29" s="266"/>
      <c r="I29" s="266"/>
      <c r="J29" s="377"/>
      <c r="K29" s="378"/>
      <c r="L29" s="380"/>
      <c r="M29" s="377"/>
      <c r="N29" s="378"/>
      <c r="O29" s="380"/>
      <c r="P29" s="266"/>
      <c r="Q29" s="266"/>
    </row>
    <row r="30" spans="1:17" ht="18.95" customHeight="1" x14ac:dyDescent="0.15">
      <c r="B30" s="266"/>
      <c r="C30" s="266"/>
      <c r="D30" s="266"/>
      <c r="E30" s="266"/>
      <c r="F30" s="266"/>
      <c r="G30" s="266" t="s">
        <v>923</v>
      </c>
      <c r="I30" s="266"/>
      <c r="J30" s="371">
        <v>45453</v>
      </c>
      <c r="K30" s="371"/>
      <c r="L30" s="370" t="s">
        <v>578</v>
      </c>
      <c r="M30" s="387">
        <v>45635</v>
      </c>
      <c r="N30" s="388"/>
      <c r="O30" s="396" t="s">
        <v>578</v>
      </c>
    </row>
    <row r="31" spans="1:17" ht="17.45" customHeight="1" x14ac:dyDescent="0.15">
      <c r="A31" s="267" t="s">
        <v>574</v>
      </c>
      <c r="B31" s="266"/>
      <c r="C31" s="266"/>
      <c r="D31" s="266"/>
      <c r="E31" s="266"/>
      <c r="F31" s="266"/>
      <c r="G31" s="266"/>
      <c r="H31" s="266"/>
      <c r="J31" s="372"/>
      <c r="K31" s="372"/>
      <c r="L31" s="370"/>
      <c r="M31" s="377"/>
      <c r="N31" s="378"/>
      <c r="O31" s="380"/>
      <c r="P31" s="266"/>
    </row>
    <row r="32" spans="1:17" ht="17.45" customHeight="1" x14ac:dyDescent="0.15">
      <c r="A32" s="266" t="s">
        <v>928</v>
      </c>
      <c r="I32" s="266"/>
      <c r="J32" s="371">
        <v>45489</v>
      </c>
      <c r="K32" s="371"/>
      <c r="L32" s="370" t="s">
        <v>578</v>
      </c>
      <c r="M32" s="390"/>
      <c r="N32" s="391"/>
      <c r="O32" s="392"/>
      <c r="P32" s="266"/>
    </row>
    <row r="33" spans="1:16" ht="17.45" customHeight="1" x14ac:dyDescent="0.15">
      <c r="A33" s="266" t="s">
        <v>932</v>
      </c>
      <c r="B33" s="266"/>
      <c r="C33" s="266"/>
      <c r="D33" s="266"/>
      <c r="E33" s="266"/>
      <c r="F33" s="266"/>
      <c r="G33" s="266"/>
      <c r="H33" s="266"/>
      <c r="I33" s="266"/>
      <c r="J33" s="372"/>
      <c r="K33" s="372"/>
      <c r="L33" s="370"/>
      <c r="M33" s="393"/>
      <c r="N33" s="394"/>
      <c r="O33" s="395"/>
      <c r="P33" s="266"/>
    </row>
    <row r="34" spans="1:16" ht="17.45" customHeight="1" x14ac:dyDescent="0.15">
      <c r="A34" s="266" t="s">
        <v>929</v>
      </c>
      <c r="B34" s="266"/>
      <c r="C34" s="266"/>
      <c r="D34" s="266"/>
      <c r="E34" s="266"/>
      <c r="F34" s="266"/>
      <c r="G34" s="266"/>
      <c r="H34" s="266"/>
      <c r="I34" s="266"/>
      <c r="J34" s="389" t="s">
        <v>576</v>
      </c>
      <c r="K34" s="389"/>
      <c r="L34" s="389"/>
      <c r="M34" s="389"/>
      <c r="N34" s="389"/>
      <c r="O34" s="389"/>
      <c r="P34" s="266"/>
    </row>
    <row r="35" spans="1:16" ht="17.45" customHeight="1" x14ac:dyDescent="0.15">
      <c r="A35" s="266" t="s">
        <v>931</v>
      </c>
      <c r="B35" s="266"/>
      <c r="C35" s="266"/>
      <c r="D35" s="266"/>
      <c r="E35" s="266"/>
      <c r="F35" s="266"/>
      <c r="G35" s="266"/>
      <c r="H35" s="266"/>
      <c r="I35" s="266"/>
      <c r="J35" s="389"/>
      <c r="K35" s="389"/>
      <c r="L35" s="389"/>
      <c r="M35" s="389"/>
      <c r="N35" s="389"/>
      <c r="O35" s="389"/>
      <c r="P35" s="266"/>
    </row>
    <row r="36" spans="1:16" ht="18" customHeight="1" x14ac:dyDescent="0.15">
      <c r="A36" s="266" t="s">
        <v>930</v>
      </c>
      <c r="B36" s="266"/>
      <c r="C36" s="266"/>
      <c r="D36" s="266"/>
      <c r="E36" s="266"/>
      <c r="F36" s="266"/>
      <c r="G36" s="266"/>
      <c r="H36" s="266"/>
      <c r="J36" s="266"/>
      <c r="K36" s="266"/>
      <c r="L36" s="266"/>
      <c r="M36" s="266"/>
      <c r="N36" s="266"/>
      <c r="O36" s="266"/>
      <c r="P36" s="266"/>
    </row>
    <row r="37" spans="1:16" ht="18" customHeight="1" x14ac:dyDescent="0.15">
      <c r="B37" s="266"/>
      <c r="C37" s="266"/>
      <c r="D37" s="266"/>
      <c r="E37" s="266"/>
      <c r="F37" s="266"/>
      <c r="G37" s="266"/>
      <c r="H37" s="266"/>
      <c r="I37" s="266"/>
      <c r="J37" s="266"/>
      <c r="K37" s="266"/>
      <c r="L37" s="266"/>
      <c r="M37" s="266"/>
      <c r="N37" s="266"/>
      <c r="O37" s="266"/>
      <c r="P37" s="266"/>
    </row>
    <row r="38" spans="1:16" ht="18" customHeight="1" x14ac:dyDescent="0.15">
      <c r="B38" s="266"/>
      <c r="C38" s="266"/>
      <c r="D38" s="266"/>
      <c r="E38" s="266"/>
      <c r="F38" s="266"/>
      <c r="G38" s="266"/>
      <c r="H38" s="266"/>
      <c r="I38" s="266"/>
      <c r="J38" s="266"/>
      <c r="K38" s="266"/>
      <c r="L38" s="266"/>
      <c r="M38" s="266"/>
      <c r="N38" s="266"/>
      <c r="O38" s="266"/>
      <c r="P38" s="266"/>
    </row>
    <row r="39" spans="1:16" ht="18" customHeight="1" x14ac:dyDescent="0.15">
      <c r="B39" s="266"/>
      <c r="C39" s="266"/>
      <c r="D39" s="266"/>
      <c r="E39" s="266"/>
      <c r="F39" s="266"/>
      <c r="G39" s="266"/>
      <c r="H39" s="266"/>
      <c r="I39" s="266"/>
    </row>
    <row r="40" spans="1:16" ht="18" customHeight="1" x14ac:dyDescent="0.15">
      <c r="B40" s="266"/>
      <c r="C40" s="266"/>
      <c r="D40" s="266"/>
      <c r="E40" s="266"/>
      <c r="F40" s="266"/>
      <c r="G40" s="266"/>
      <c r="H40" s="266"/>
    </row>
    <row r="41" spans="1:16" ht="18" customHeight="1" x14ac:dyDescent="0.15"/>
    <row r="42" spans="1:16" ht="18" customHeight="1" x14ac:dyDescent="0.15">
      <c r="A42" s="266"/>
    </row>
    <row r="43" spans="1:16" ht="18" customHeight="1" x14ac:dyDescent="0.15">
      <c r="A43" s="266"/>
    </row>
    <row r="44" spans="1:16" ht="18" customHeight="1" x14ac:dyDescent="0.15"/>
    <row r="45" spans="1:16" ht="18" customHeight="1" x14ac:dyDescent="0.15"/>
    <row r="46" spans="1:16" ht="18" customHeight="1" x14ac:dyDescent="0.15"/>
    <row r="47" spans="1:16" ht="18" customHeight="1" x14ac:dyDescent="0.15"/>
    <row r="48" spans="1:1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sheetData>
  <mergeCells count="27">
    <mergeCell ref="J34:O35"/>
    <mergeCell ref="M28:N29"/>
    <mergeCell ref="M26:N27"/>
    <mergeCell ref="M24:N25"/>
    <mergeCell ref="M32:O33"/>
    <mergeCell ref="J24:K25"/>
    <mergeCell ref="L24:L25"/>
    <mergeCell ref="L28:L29"/>
    <mergeCell ref="L26:L27"/>
    <mergeCell ref="J28:K29"/>
    <mergeCell ref="M30:N31"/>
    <mergeCell ref="O30:O31"/>
    <mergeCell ref="O24:O25"/>
    <mergeCell ref="O26:O27"/>
    <mergeCell ref="O28:O29"/>
    <mergeCell ref="J32:K33"/>
    <mergeCell ref="L32:L33"/>
    <mergeCell ref="L30:L31"/>
    <mergeCell ref="J30:K31"/>
    <mergeCell ref="J18:O19"/>
    <mergeCell ref="J22:K23"/>
    <mergeCell ref="M22:N23"/>
    <mergeCell ref="O22:O23"/>
    <mergeCell ref="L22:L23"/>
    <mergeCell ref="J20:L21"/>
    <mergeCell ref="M20:O21"/>
    <mergeCell ref="J26:K27"/>
  </mergeCells>
  <phoneticPr fontId="2"/>
  <pageMargins left="0.9055118110236221" right="0" top="0.19685039370078741" bottom="0" header="0.31496062992125984" footer="0.31496062992125984"/>
  <pageSetup paperSize="9" scale="99" orientation="landscape" r:id="rId1"/>
  <headerFooter>
    <oddFooter>&amp;C&amp;"ＭＳ Ｐゴシック,太字"-1-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9"/>
  <sheetViews>
    <sheetView showZeros="0" zoomScale="85" zoomScaleNormal="85" workbookViewId="0"/>
  </sheetViews>
  <sheetFormatPr defaultRowHeight="13.5" x14ac:dyDescent="0.15"/>
  <cols>
    <col min="1" max="1" width="4.25" customWidth="1"/>
    <col min="2" max="2" width="10.125" customWidth="1"/>
    <col min="3" max="3" width="7.875" customWidth="1"/>
    <col min="4" max="4" width="7.75" customWidth="1"/>
    <col min="5" max="5" width="10.125" customWidth="1"/>
    <col min="6" max="7" width="7.875" customWidth="1"/>
    <col min="8" max="8" width="10.125" customWidth="1"/>
    <col min="9" max="10" width="7.875" customWidth="1"/>
    <col min="11" max="11" width="10.125" customWidth="1"/>
    <col min="12" max="13" width="7.875" customWidth="1"/>
    <col min="14" max="14" width="10.125" customWidth="1"/>
    <col min="15" max="16" width="7.875" customWidth="1"/>
    <col min="17" max="17" width="10.125" customWidth="1"/>
    <col min="18" max="19" width="7.875" customWidth="1"/>
    <col min="20" max="20" width="8.75" customWidth="1"/>
  </cols>
  <sheetData>
    <row r="1" spans="1:20" ht="27.6" customHeight="1" x14ac:dyDescent="0.25">
      <c r="A1" s="4" t="s">
        <v>93</v>
      </c>
      <c r="B1" s="23"/>
      <c r="C1" s="23"/>
      <c r="D1" s="23"/>
      <c r="E1" s="23"/>
      <c r="F1" s="23"/>
      <c r="G1" s="23"/>
      <c r="H1" s="23"/>
      <c r="I1" s="23"/>
      <c r="J1" s="23"/>
      <c r="K1" s="23"/>
      <c r="L1" s="23"/>
      <c r="M1" s="23"/>
      <c r="N1" s="23"/>
      <c r="O1" s="23"/>
      <c r="P1" s="23"/>
      <c r="Q1" s="23"/>
      <c r="R1" s="23"/>
      <c r="S1" s="23"/>
    </row>
    <row r="2" spans="1:20" ht="21" customHeight="1" x14ac:dyDescent="0.25">
      <c r="A2" s="454" t="s">
        <v>989</v>
      </c>
      <c r="B2" s="454"/>
      <c r="C2" s="454"/>
      <c r="D2" s="454"/>
      <c r="E2" s="454"/>
      <c r="F2" s="454"/>
      <c r="G2" s="454"/>
      <c r="H2" s="25"/>
      <c r="I2" s="25"/>
      <c r="J2" s="25"/>
      <c r="K2" s="25"/>
      <c r="L2" s="24"/>
      <c r="M2" s="25"/>
      <c r="N2" s="34"/>
      <c r="O2" s="103"/>
      <c r="P2" s="34"/>
      <c r="Q2" s="35"/>
      <c r="R2" s="25"/>
      <c r="S2" s="33">
        <f>R4</f>
        <v>0</v>
      </c>
    </row>
    <row r="3" spans="1:20" ht="26.45" customHeight="1" x14ac:dyDescent="0.25">
      <c r="A3" s="456" t="s">
        <v>3</v>
      </c>
      <c r="B3" s="457"/>
      <c r="C3" s="451" t="str">
        <f>IF(秋田!C3&lt;&gt;"",秋田!C3,"")</f>
        <v/>
      </c>
      <c r="D3" s="452"/>
      <c r="E3" s="452"/>
      <c r="F3" s="452"/>
      <c r="G3" s="453"/>
      <c r="H3" s="9" t="s">
        <v>44</v>
      </c>
      <c r="I3" s="451" t="str">
        <f>IF(秋田!I3&lt;&gt;"",秋田!I3,"")</f>
        <v>　　　年　　　月　　　日（　　）</v>
      </c>
      <c r="J3" s="452"/>
      <c r="K3" s="452"/>
      <c r="L3" s="453"/>
      <c r="M3" s="455" t="s">
        <v>4</v>
      </c>
      <c r="N3" s="455"/>
      <c r="O3" s="451" t="str">
        <f>IF(秋田!O3&lt;&gt;"",秋田!O3,"")</f>
        <v/>
      </c>
      <c r="P3" s="453"/>
      <c r="Q3" s="8" t="s">
        <v>5</v>
      </c>
      <c r="R3" s="458">
        <f>SUM(秋田:北鹿!R4:S4)</f>
        <v>0</v>
      </c>
      <c r="S3" s="459"/>
      <c r="T3" s="1"/>
    </row>
    <row r="4" spans="1:20" ht="26.45" customHeight="1" x14ac:dyDescent="0.25">
      <c r="A4" s="456" t="s">
        <v>6</v>
      </c>
      <c r="B4" s="457"/>
      <c r="C4" s="451" t="str">
        <f>IF(秋田!C4&lt;&gt;"",秋田!C4,"")</f>
        <v/>
      </c>
      <c r="D4" s="452"/>
      <c r="E4" s="452"/>
      <c r="F4" s="452"/>
      <c r="G4" s="453"/>
      <c r="H4" s="9" t="s">
        <v>7</v>
      </c>
      <c r="I4" s="451" t="str">
        <f>IF(秋田!I4&lt;&gt;"",秋田!I4,"")</f>
        <v/>
      </c>
      <c r="J4" s="452"/>
      <c r="K4" s="452"/>
      <c r="L4" s="453"/>
      <c r="M4" s="455" t="s">
        <v>8</v>
      </c>
      <c r="N4" s="455"/>
      <c r="O4" s="451" t="str">
        <f>IF(秋田!O4&lt;&gt;"",秋田!O4,"")</f>
        <v/>
      </c>
      <c r="P4" s="453"/>
      <c r="Q4" s="8" t="s">
        <v>9</v>
      </c>
      <c r="R4" s="514">
        <f>SUM(S16,S28)</f>
        <v>0</v>
      </c>
      <c r="S4" s="515"/>
      <c r="T4" s="1"/>
    </row>
    <row r="5" spans="1:20" ht="19.5" customHeight="1" x14ac:dyDescent="0.2">
      <c r="A5" s="21"/>
      <c r="B5" s="21"/>
      <c r="C5" s="21"/>
      <c r="D5" s="21"/>
      <c r="E5" s="21"/>
      <c r="F5" s="21"/>
      <c r="G5" s="21"/>
      <c r="H5" s="21"/>
      <c r="I5" s="21"/>
      <c r="J5" s="21"/>
      <c r="K5" s="21"/>
      <c r="L5" s="21"/>
      <c r="M5" s="21"/>
      <c r="N5" s="21"/>
      <c r="O5" s="21"/>
      <c r="P5" s="21"/>
      <c r="Q5" s="21"/>
      <c r="R5" s="21"/>
      <c r="S5" s="21"/>
    </row>
    <row r="6" spans="1:20" ht="24.6" customHeight="1" x14ac:dyDescent="0.2">
      <c r="A6" s="12"/>
      <c r="B6" s="448" t="s">
        <v>10</v>
      </c>
      <c r="C6" s="449"/>
      <c r="D6" s="450"/>
      <c r="E6" s="448" t="s">
        <v>11</v>
      </c>
      <c r="F6" s="449"/>
      <c r="G6" s="450"/>
      <c r="H6" s="448" t="s">
        <v>12</v>
      </c>
      <c r="I6" s="449"/>
      <c r="J6" s="450"/>
      <c r="K6" s="448" t="s">
        <v>13</v>
      </c>
      <c r="L6" s="449"/>
      <c r="M6" s="450"/>
      <c r="N6" s="448"/>
      <c r="O6" s="449"/>
      <c r="P6" s="450"/>
      <c r="Q6" s="448"/>
      <c r="R6" s="449"/>
      <c r="S6" s="450"/>
    </row>
    <row r="7" spans="1:20" ht="22.15" customHeight="1" x14ac:dyDescent="0.2">
      <c r="A7" s="13"/>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20" ht="22.15" customHeight="1" x14ac:dyDescent="0.2">
      <c r="A8" s="13"/>
      <c r="B8" s="42" t="s">
        <v>749</v>
      </c>
      <c r="C8" s="146">
        <v>920</v>
      </c>
      <c r="D8" s="108"/>
      <c r="E8" s="58"/>
      <c r="F8" s="107"/>
      <c r="G8" s="108"/>
      <c r="H8" s="42" t="s">
        <v>749</v>
      </c>
      <c r="I8" s="118">
        <v>520</v>
      </c>
      <c r="J8" s="108"/>
      <c r="K8" s="42" t="s">
        <v>750</v>
      </c>
      <c r="L8" s="107">
        <v>2880</v>
      </c>
      <c r="M8" s="130"/>
      <c r="N8" s="94"/>
      <c r="O8" s="107"/>
      <c r="P8" s="107"/>
      <c r="Q8" s="74"/>
      <c r="R8" s="107"/>
      <c r="S8" s="107"/>
    </row>
    <row r="9" spans="1:20" ht="22.15" customHeight="1" x14ac:dyDescent="0.2">
      <c r="A9" s="13" t="s">
        <v>69</v>
      </c>
      <c r="B9" s="42" t="s">
        <v>751</v>
      </c>
      <c r="C9" s="135">
        <v>60</v>
      </c>
      <c r="D9" s="109"/>
      <c r="E9" s="58"/>
      <c r="F9" s="107"/>
      <c r="G9" s="109"/>
      <c r="H9" s="42"/>
      <c r="I9" s="107"/>
      <c r="J9" s="109"/>
      <c r="K9" s="42" t="s">
        <v>752</v>
      </c>
      <c r="L9" s="107">
        <v>1670</v>
      </c>
      <c r="M9" s="131"/>
      <c r="N9" s="95"/>
      <c r="O9" s="107"/>
      <c r="P9" s="107"/>
      <c r="Q9" s="74"/>
      <c r="R9" s="107"/>
      <c r="S9" s="107"/>
    </row>
    <row r="10" spans="1:20" ht="22.15" customHeight="1" x14ac:dyDescent="0.2">
      <c r="A10" s="13"/>
      <c r="B10" s="42"/>
      <c r="C10" s="135"/>
      <c r="D10" s="109"/>
      <c r="E10" s="42"/>
      <c r="F10" s="107"/>
      <c r="G10" s="109"/>
      <c r="H10" s="42"/>
      <c r="I10" s="107"/>
      <c r="J10" s="109"/>
      <c r="K10" s="42" t="s">
        <v>948</v>
      </c>
      <c r="L10" s="107">
        <v>1680</v>
      </c>
      <c r="M10" s="132"/>
      <c r="N10" s="96"/>
      <c r="O10" s="107"/>
      <c r="P10" s="107"/>
      <c r="Q10" s="74"/>
      <c r="R10" s="107"/>
      <c r="S10" s="107"/>
    </row>
    <row r="11" spans="1:20" ht="22.15" customHeight="1" x14ac:dyDescent="0.2">
      <c r="A11" s="13"/>
      <c r="B11" s="42"/>
      <c r="C11" s="107"/>
      <c r="D11" s="109"/>
      <c r="E11" s="42"/>
      <c r="F11" s="107"/>
      <c r="G11" s="109"/>
      <c r="H11" s="42"/>
      <c r="I11" s="107"/>
      <c r="J11" s="109"/>
      <c r="K11" s="77"/>
      <c r="L11" s="121"/>
      <c r="M11" s="132"/>
      <c r="N11" s="324"/>
      <c r="O11" s="107"/>
      <c r="P11" s="107"/>
      <c r="Q11" s="74"/>
      <c r="R11" s="107"/>
      <c r="S11" s="107"/>
    </row>
    <row r="12" spans="1:20" ht="22.15" customHeight="1" x14ac:dyDescent="0.2">
      <c r="A12" s="13" t="s">
        <v>70</v>
      </c>
      <c r="B12" s="42"/>
      <c r="C12" s="107"/>
      <c r="D12" s="109"/>
      <c r="E12" s="42"/>
      <c r="F12" s="107"/>
      <c r="G12" s="109"/>
      <c r="H12" s="42"/>
      <c r="I12" s="107"/>
      <c r="J12" s="109"/>
      <c r="K12" s="77"/>
      <c r="L12" s="121"/>
      <c r="M12" s="109"/>
      <c r="N12" s="324"/>
      <c r="O12" s="325"/>
      <c r="P12" s="325"/>
      <c r="Q12" s="326"/>
      <c r="R12" s="107"/>
      <c r="S12" s="107"/>
    </row>
    <row r="13" spans="1:20" ht="22.15" customHeight="1" x14ac:dyDescent="0.2">
      <c r="A13" s="13"/>
      <c r="B13" s="42"/>
      <c r="C13" s="107"/>
      <c r="D13" s="109"/>
      <c r="E13" s="42"/>
      <c r="F13" s="107"/>
      <c r="G13" s="109"/>
      <c r="H13" s="42"/>
      <c r="I13" s="107"/>
      <c r="J13" s="109"/>
      <c r="K13" s="42"/>
      <c r="L13" s="107"/>
      <c r="M13" s="109"/>
      <c r="N13" s="42"/>
      <c r="O13" s="107"/>
      <c r="P13" s="107"/>
      <c r="Q13" s="75"/>
      <c r="R13" s="107"/>
      <c r="S13" s="115"/>
    </row>
    <row r="14" spans="1:20" ht="22.15" customHeight="1" x14ac:dyDescent="0.2">
      <c r="A14" s="13"/>
      <c r="B14" s="42"/>
      <c r="C14" s="107"/>
      <c r="D14" s="109"/>
      <c r="E14" s="42"/>
      <c r="F14" s="107"/>
      <c r="G14" s="109"/>
      <c r="H14" s="42"/>
      <c r="I14" s="107"/>
      <c r="J14" s="109"/>
      <c r="K14" s="42"/>
      <c r="L14" s="107"/>
      <c r="M14" s="109"/>
      <c r="N14" s="42"/>
      <c r="O14" s="107"/>
      <c r="P14" s="109"/>
      <c r="Q14" s="42"/>
      <c r="R14" s="107"/>
      <c r="S14" s="109"/>
    </row>
    <row r="15" spans="1:20" ht="22.15" customHeight="1" x14ac:dyDescent="0.2">
      <c r="A15" s="13" t="s">
        <v>71</v>
      </c>
      <c r="B15" s="42" t="s">
        <v>43</v>
      </c>
      <c r="C15" s="110">
        <f>SUM(C8:C14)</f>
        <v>980</v>
      </c>
      <c r="D15" s="110">
        <f>SUM(D8:D14)</f>
        <v>0</v>
      </c>
      <c r="E15" s="42" t="s">
        <v>43</v>
      </c>
      <c r="F15" s="110">
        <f>SUM(F8:F14)</f>
        <v>0</v>
      </c>
      <c r="G15" s="110">
        <f>SUM(G8:G14)</f>
        <v>0</v>
      </c>
      <c r="H15" s="42" t="s">
        <v>43</v>
      </c>
      <c r="I15" s="110">
        <f>SUM(I8:I14)</f>
        <v>520</v>
      </c>
      <c r="J15" s="110">
        <f>SUM(J8:J14)</f>
        <v>0</v>
      </c>
      <c r="K15" s="42" t="s">
        <v>43</v>
      </c>
      <c r="L15" s="110">
        <f>SUM(L8:L14)</f>
        <v>6230</v>
      </c>
      <c r="M15" s="110">
        <f>SUM(M8:M14)</f>
        <v>0</v>
      </c>
      <c r="N15" s="42"/>
      <c r="O15" s="110">
        <f>SUM(O8:O14)</f>
        <v>0</v>
      </c>
      <c r="P15" s="110">
        <f>SUM(P8:P14)</f>
        <v>0</v>
      </c>
      <c r="Q15" s="57"/>
      <c r="R15" s="110">
        <f>SUM(R8:R14)</f>
        <v>0</v>
      </c>
      <c r="S15" s="110">
        <f>SUM(S8:S14)</f>
        <v>0</v>
      </c>
    </row>
    <row r="16" spans="1:20" ht="24.6" customHeight="1" x14ac:dyDescent="0.2">
      <c r="A16" s="16"/>
      <c r="B16" s="17"/>
      <c r="C16" s="127"/>
      <c r="D16" s="127"/>
      <c r="E16" s="18"/>
      <c r="F16" s="127"/>
      <c r="G16" s="127"/>
      <c r="H16" s="18"/>
      <c r="I16" s="127"/>
      <c r="J16" s="127"/>
      <c r="K16" s="18"/>
      <c r="L16" s="127"/>
      <c r="M16" s="127"/>
      <c r="N16" s="18"/>
      <c r="O16" s="18"/>
      <c r="P16" s="466" t="s">
        <v>753</v>
      </c>
      <c r="Q16" s="466"/>
      <c r="R16" s="66">
        <f>SUM(C15,F15,I15,L15,,O15,R15)</f>
        <v>7730</v>
      </c>
      <c r="S16" s="66">
        <f>SUM(D15,G15,J15,M15,,P15,S15)</f>
        <v>0</v>
      </c>
    </row>
    <row r="17" spans="1:19" ht="23.45" customHeight="1" x14ac:dyDescent="0.2">
      <c r="A17" s="15"/>
      <c r="B17" s="42" t="s">
        <v>754</v>
      </c>
      <c r="C17" s="107">
        <v>100</v>
      </c>
      <c r="D17" s="109"/>
      <c r="E17" s="77"/>
      <c r="F17" s="115"/>
      <c r="G17" s="108"/>
      <c r="H17" s="56"/>
      <c r="I17" s="107"/>
      <c r="J17" s="109"/>
      <c r="K17" s="77" t="s">
        <v>755</v>
      </c>
      <c r="L17" s="121">
        <v>1260</v>
      </c>
      <c r="M17" s="108"/>
      <c r="N17" s="42"/>
      <c r="O17" s="107"/>
      <c r="P17" s="108"/>
      <c r="Q17" s="42"/>
      <c r="R17" s="107"/>
      <c r="S17" s="108"/>
    </row>
    <row r="18" spans="1:19" ht="23.45" customHeight="1" x14ac:dyDescent="0.2">
      <c r="A18" s="13"/>
      <c r="B18" s="77"/>
      <c r="C18" s="121"/>
      <c r="D18" s="109"/>
      <c r="E18" s="77"/>
      <c r="F18" s="115"/>
      <c r="G18" s="108"/>
      <c r="H18" s="56"/>
      <c r="I18" s="107"/>
      <c r="J18" s="109"/>
      <c r="K18" s="77" t="s">
        <v>756</v>
      </c>
      <c r="L18" s="121">
        <v>800</v>
      </c>
      <c r="M18" s="108"/>
      <c r="N18" s="42"/>
      <c r="O18" s="107"/>
      <c r="P18" s="108"/>
      <c r="Q18" s="42"/>
      <c r="R18" s="107"/>
      <c r="S18" s="108"/>
    </row>
    <row r="19" spans="1:19" ht="23.45" customHeight="1" x14ac:dyDescent="0.2">
      <c r="A19" s="13" t="s">
        <v>72</v>
      </c>
      <c r="B19" s="42"/>
      <c r="C19" s="107"/>
      <c r="D19" s="109"/>
      <c r="E19" s="77"/>
      <c r="F19" s="115"/>
      <c r="G19" s="108"/>
      <c r="H19" s="56"/>
      <c r="I19" s="107"/>
      <c r="J19" s="109"/>
      <c r="K19" s="77" t="s">
        <v>757</v>
      </c>
      <c r="L19" s="121">
        <v>920</v>
      </c>
      <c r="M19" s="108"/>
      <c r="N19" s="533" t="s">
        <v>758</v>
      </c>
      <c r="O19" s="534"/>
      <c r="P19" s="108"/>
      <c r="Q19" s="56"/>
      <c r="R19" s="107"/>
      <c r="S19" s="108"/>
    </row>
    <row r="20" spans="1:19" ht="23.45" customHeight="1" x14ac:dyDescent="0.2">
      <c r="A20" s="13"/>
      <c r="B20" s="42"/>
      <c r="C20" s="107"/>
      <c r="D20" s="109"/>
      <c r="E20" s="77"/>
      <c r="F20" s="115"/>
      <c r="G20" s="108"/>
      <c r="H20" s="56"/>
      <c r="I20" s="107"/>
      <c r="J20" s="109"/>
      <c r="K20" s="77" t="s">
        <v>896</v>
      </c>
      <c r="L20" s="121">
        <v>970</v>
      </c>
      <c r="M20" s="108"/>
      <c r="N20" s="42"/>
      <c r="O20" s="107"/>
      <c r="P20" s="108"/>
      <c r="Q20" s="56"/>
      <c r="R20" s="107"/>
      <c r="S20" s="108"/>
    </row>
    <row r="21" spans="1:19" ht="23.45" customHeight="1" x14ac:dyDescent="0.2">
      <c r="A21" s="13"/>
      <c r="B21" s="42"/>
      <c r="C21" s="107"/>
      <c r="D21" s="109"/>
      <c r="E21" s="77"/>
      <c r="F21" s="115"/>
      <c r="G21" s="108"/>
      <c r="H21" s="56"/>
      <c r="I21" s="107"/>
      <c r="J21" s="109"/>
      <c r="K21" s="77" t="s">
        <v>960</v>
      </c>
      <c r="L21" s="121">
        <v>650</v>
      </c>
      <c r="M21" s="108"/>
      <c r="N21" s="42"/>
      <c r="O21" s="107"/>
      <c r="P21" s="108"/>
      <c r="Q21" s="56"/>
      <c r="R21" s="107"/>
      <c r="S21" s="108"/>
    </row>
    <row r="22" spans="1:19" ht="23.45" customHeight="1" x14ac:dyDescent="0.2">
      <c r="A22" s="13" t="s">
        <v>73</v>
      </c>
      <c r="B22" s="42"/>
      <c r="C22" s="107"/>
      <c r="D22" s="109"/>
      <c r="E22" s="77"/>
      <c r="F22" s="115"/>
      <c r="G22" s="108"/>
      <c r="H22" s="56"/>
      <c r="I22" s="107"/>
      <c r="J22" s="109"/>
      <c r="K22" s="77"/>
      <c r="L22" s="121"/>
      <c r="M22" s="108"/>
      <c r="N22" s="42"/>
      <c r="O22" s="107"/>
      <c r="P22" s="108"/>
      <c r="Q22" s="56"/>
      <c r="R22" s="107"/>
      <c r="S22" s="108"/>
    </row>
    <row r="23" spans="1:19" ht="23.45" customHeight="1" x14ac:dyDescent="0.2">
      <c r="A23" s="13"/>
      <c r="B23" s="42"/>
      <c r="C23" s="107"/>
      <c r="D23" s="109"/>
      <c r="E23" s="77"/>
      <c r="F23" s="115"/>
      <c r="G23" s="109"/>
      <c r="H23" s="76"/>
      <c r="I23" s="107"/>
      <c r="J23" s="109"/>
      <c r="K23" s="77"/>
      <c r="L23" s="115"/>
      <c r="M23" s="109"/>
      <c r="N23" s="42"/>
      <c r="O23" s="107"/>
      <c r="P23" s="109"/>
      <c r="Q23" s="76"/>
      <c r="R23" s="107"/>
      <c r="S23" s="109"/>
    </row>
    <row r="24" spans="1:19" ht="23.45" customHeight="1" x14ac:dyDescent="0.2">
      <c r="A24" s="13"/>
      <c r="B24" s="42"/>
      <c r="C24" s="107"/>
      <c r="D24" s="109"/>
      <c r="E24" s="77"/>
      <c r="F24" s="115"/>
      <c r="G24" s="109"/>
      <c r="H24" s="76"/>
      <c r="I24" s="107"/>
      <c r="J24" s="109"/>
      <c r="K24" s="77"/>
      <c r="L24" s="115"/>
      <c r="M24" s="109"/>
      <c r="N24" s="42"/>
      <c r="O24" s="107"/>
      <c r="P24" s="109"/>
      <c r="Q24" s="76"/>
      <c r="R24" s="107"/>
      <c r="S24" s="109"/>
    </row>
    <row r="25" spans="1:19" ht="23.45" customHeight="1" x14ac:dyDescent="0.2">
      <c r="A25" s="13" t="s">
        <v>74</v>
      </c>
      <c r="B25" s="42"/>
      <c r="C25" s="107"/>
      <c r="D25" s="109"/>
      <c r="E25" s="77"/>
      <c r="F25" s="115"/>
      <c r="G25" s="109"/>
      <c r="H25" s="76"/>
      <c r="I25" s="107"/>
      <c r="J25" s="109"/>
      <c r="K25" s="90"/>
      <c r="L25" s="115"/>
      <c r="M25" s="109"/>
      <c r="N25" s="76"/>
      <c r="O25" s="107"/>
      <c r="P25" s="109"/>
      <c r="Q25" s="76"/>
      <c r="R25" s="107"/>
      <c r="S25" s="109"/>
    </row>
    <row r="26" spans="1:19" ht="23.45" customHeight="1" x14ac:dyDescent="0.2">
      <c r="A26" s="13"/>
      <c r="B26" s="42"/>
      <c r="C26" s="113"/>
      <c r="D26" s="114"/>
      <c r="E26" s="77"/>
      <c r="F26" s="117"/>
      <c r="G26" s="114"/>
      <c r="H26" s="86"/>
      <c r="I26" s="113"/>
      <c r="J26" s="114"/>
      <c r="K26" s="87"/>
      <c r="L26" s="117"/>
      <c r="M26" s="114"/>
      <c r="N26" s="86"/>
      <c r="O26" s="113"/>
      <c r="P26" s="114"/>
      <c r="Q26" s="86"/>
      <c r="R26" s="107"/>
      <c r="S26" s="114"/>
    </row>
    <row r="27" spans="1:19" ht="23.45" customHeight="1" x14ac:dyDescent="0.2">
      <c r="A27" s="13"/>
      <c r="B27" s="85" t="s">
        <v>43</v>
      </c>
      <c r="C27" s="110">
        <f>SUM(C17:C26)</f>
        <v>100</v>
      </c>
      <c r="D27" s="110">
        <f>SUM(D17:D26)</f>
        <v>0</v>
      </c>
      <c r="E27" s="77"/>
      <c r="F27" s="110">
        <f>SUM(F17:F26)</f>
        <v>0</v>
      </c>
      <c r="G27" s="110">
        <f>SUM(G17:G26)</f>
        <v>0</v>
      </c>
      <c r="H27" s="42"/>
      <c r="I27" s="110">
        <f>SUM(I17:I26)</f>
        <v>0</v>
      </c>
      <c r="J27" s="110">
        <f>SUM(J17:J26)</f>
        <v>0</v>
      </c>
      <c r="K27" s="77" t="s">
        <v>43</v>
      </c>
      <c r="L27" s="110">
        <f>SUM(L17:L26)</f>
        <v>4600</v>
      </c>
      <c r="M27" s="110">
        <f>SUM(M17:M26)</f>
        <v>0</v>
      </c>
      <c r="N27" s="42"/>
      <c r="O27" s="110">
        <f>SUM(O17:O26)</f>
        <v>0</v>
      </c>
      <c r="P27" s="110">
        <f>SUM(P17:P26)</f>
        <v>0</v>
      </c>
      <c r="Q27" s="42"/>
      <c r="R27" s="110">
        <f>SUM(R17:R26)</f>
        <v>0</v>
      </c>
      <c r="S27" s="110">
        <f>SUM(S18:S26)</f>
        <v>0</v>
      </c>
    </row>
    <row r="28" spans="1:19" ht="24.6" customHeight="1" x14ac:dyDescent="0.2">
      <c r="A28" s="19"/>
      <c r="B28" s="14"/>
      <c r="C28" s="18"/>
      <c r="D28" s="18"/>
      <c r="E28" s="20"/>
      <c r="F28" s="18"/>
      <c r="G28" s="18"/>
      <c r="H28" s="20"/>
      <c r="I28" s="18"/>
      <c r="J28" s="18"/>
      <c r="K28" s="20"/>
      <c r="L28" s="18"/>
      <c r="M28" s="18"/>
      <c r="N28" s="20"/>
      <c r="O28" s="18"/>
      <c r="P28" s="466" t="s">
        <v>75</v>
      </c>
      <c r="Q28" s="466"/>
      <c r="R28" s="66">
        <f>SUM(C27,F27,I27,L27,,O27,R27)</f>
        <v>4700</v>
      </c>
      <c r="S28" s="66">
        <f>SUM(D27,G27,J27,M27,,P27,S27)</f>
        <v>0</v>
      </c>
    </row>
    <row r="29" spans="1:19" ht="21" customHeight="1" x14ac:dyDescent="0.2">
      <c r="A29" s="308"/>
      <c r="B29" s="22"/>
      <c r="C29" s="21"/>
      <c r="D29" s="21"/>
      <c r="E29" s="22"/>
      <c r="F29" s="21"/>
      <c r="G29" s="21"/>
      <c r="H29" s="22"/>
      <c r="I29" s="21"/>
      <c r="J29" s="21"/>
      <c r="K29" s="329"/>
      <c r="L29" s="21"/>
      <c r="M29" s="21"/>
      <c r="N29" s="462" t="s">
        <v>897</v>
      </c>
      <c r="O29" s="462"/>
      <c r="P29" s="462"/>
      <c r="Q29" s="462"/>
      <c r="R29" s="462"/>
      <c r="S29" s="462"/>
    </row>
    <row r="30" spans="1:19" ht="17.25" x14ac:dyDescent="0.2">
      <c r="B30" s="2"/>
      <c r="E30" s="2"/>
      <c r="H30" s="2"/>
      <c r="K30" s="329" t="s">
        <v>870</v>
      </c>
      <c r="N30" s="2"/>
      <c r="Q30" s="2"/>
    </row>
    <row r="31" spans="1:19" x14ac:dyDescent="0.15">
      <c r="B31" s="2"/>
      <c r="E31" s="2"/>
      <c r="H31" s="2"/>
      <c r="K31" s="2"/>
      <c r="N31" s="2"/>
      <c r="Q31" s="2"/>
    </row>
    <row r="32" spans="1:19" x14ac:dyDescent="0.15">
      <c r="B32" s="2"/>
      <c r="E32" s="2"/>
      <c r="H32" s="2"/>
      <c r="K32" s="2"/>
      <c r="N32" s="2"/>
      <c r="Q32" s="2"/>
    </row>
    <row r="33" spans="2:17" x14ac:dyDescent="0.15">
      <c r="B33" s="2"/>
      <c r="E33" s="2"/>
      <c r="H33" s="2"/>
      <c r="K33" s="2"/>
      <c r="N33" s="2"/>
      <c r="Q33" s="2"/>
    </row>
    <row r="34" spans="2:17" x14ac:dyDescent="0.15">
      <c r="B34" s="2"/>
      <c r="E34" s="2"/>
      <c r="H34" s="2"/>
      <c r="K34" s="2"/>
      <c r="N34" s="2"/>
      <c r="Q34" s="2"/>
    </row>
    <row r="35" spans="2:17" x14ac:dyDescent="0.15">
      <c r="H35" s="2"/>
      <c r="K35" s="2"/>
      <c r="N35" s="2"/>
      <c r="Q35" s="2"/>
    </row>
    <row r="36" spans="2:17" x14ac:dyDescent="0.15">
      <c r="H36" s="2"/>
      <c r="K36" s="2"/>
      <c r="N36" s="2"/>
      <c r="Q36" s="2"/>
    </row>
    <row r="37" spans="2:17" x14ac:dyDescent="0.15">
      <c r="H37" s="2"/>
      <c r="K37" s="2"/>
      <c r="N37" s="2"/>
      <c r="Q37" s="2"/>
    </row>
    <row r="38" spans="2:17" x14ac:dyDescent="0.15">
      <c r="H38" s="2"/>
      <c r="K38" s="2"/>
      <c r="N38" s="2"/>
      <c r="Q38" s="2"/>
    </row>
    <row r="39" spans="2:17" x14ac:dyDescent="0.15">
      <c r="H39" s="2"/>
      <c r="K39" s="2"/>
      <c r="N39" s="2"/>
      <c r="Q39" s="2"/>
    </row>
  </sheetData>
  <mergeCells count="23">
    <mergeCell ref="N29:S29"/>
    <mergeCell ref="N6:P6"/>
    <mergeCell ref="Q6:S6"/>
    <mergeCell ref="P16:Q16"/>
    <mergeCell ref="P28:Q28"/>
    <mergeCell ref="N19:O19"/>
    <mergeCell ref="R4:S4"/>
    <mergeCell ref="O4:P4"/>
    <mergeCell ref="M3:N3"/>
    <mergeCell ref="H6:J6"/>
    <mergeCell ref="K6:M6"/>
    <mergeCell ref="I3:L3"/>
    <mergeCell ref="I4:L4"/>
    <mergeCell ref="M4:N4"/>
    <mergeCell ref="O3:P3"/>
    <mergeCell ref="R3:S3"/>
    <mergeCell ref="A2:G2"/>
    <mergeCell ref="B6:D6"/>
    <mergeCell ref="E6:G6"/>
    <mergeCell ref="C3:G3"/>
    <mergeCell ref="C4:G4"/>
    <mergeCell ref="A3:B3"/>
    <mergeCell ref="A4:B4"/>
  </mergeCells>
  <phoneticPr fontId="2"/>
  <printOptions horizontalCentered="1" verticalCentered="1"/>
  <pageMargins left="0.43307086614173229" right="0" top="0" bottom="0" header="0" footer="0"/>
  <pageSetup paperSize="9" scale="8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33"/>
  <sheetViews>
    <sheetView zoomScale="90" zoomScaleNormal="90"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2.375" style="156" customWidth="1"/>
    <col min="10" max="16384" width="9" style="156"/>
  </cols>
  <sheetData>
    <row r="1" spans="1:9" ht="30" customHeight="1" x14ac:dyDescent="0.15">
      <c r="A1" s="436" t="s">
        <v>217</v>
      </c>
      <c r="B1" s="436"/>
      <c r="C1" s="436"/>
      <c r="D1" s="436"/>
      <c r="E1" s="436"/>
      <c r="F1" s="436"/>
      <c r="G1" s="436"/>
      <c r="H1" s="436"/>
      <c r="I1" s="436"/>
    </row>
    <row r="2" spans="1:9" ht="24.95" customHeight="1" thickBot="1" x14ac:dyDescent="0.2">
      <c r="A2" s="468" t="s">
        <v>429</v>
      </c>
      <c r="B2" s="468"/>
      <c r="C2" s="468"/>
    </row>
    <row r="3" spans="1:9" ht="21.95" customHeight="1" thickBot="1" x14ac:dyDescent="0.2">
      <c r="A3" s="437" t="s">
        <v>430</v>
      </c>
      <c r="B3" s="438"/>
      <c r="C3" s="438"/>
      <c r="D3" s="438"/>
      <c r="E3" s="438"/>
      <c r="F3" s="438"/>
      <c r="G3" s="438"/>
      <c r="H3" s="438"/>
      <c r="I3" s="439"/>
    </row>
    <row r="4" spans="1:9" ht="20.25" customHeight="1" x14ac:dyDescent="0.15">
      <c r="A4" s="557" t="s">
        <v>431</v>
      </c>
      <c r="B4" s="443" t="s">
        <v>221</v>
      </c>
      <c r="C4" s="444"/>
      <c r="D4" s="445" t="s">
        <v>222</v>
      </c>
      <c r="E4" s="446"/>
      <c r="F4" s="443" t="s">
        <v>223</v>
      </c>
      <c r="G4" s="444"/>
      <c r="H4" s="445" t="s">
        <v>224</v>
      </c>
      <c r="I4" s="447"/>
    </row>
    <row r="5" spans="1:9" ht="20.25" customHeight="1" x14ac:dyDescent="0.15">
      <c r="A5" s="535"/>
      <c r="B5" s="160" t="s">
        <v>225</v>
      </c>
      <c r="C5" s="161" t="s">
        <v>226</v>
      </c>
      <c r="D5" s="160" t="s">
        <v>225</v>
      </c>
      <c r="E5" s="161" t="s">
        <v>226</v>
      </c>
      <c r="F5" s="160" t="s">
        <v>225</v>
      </c>
      <c r="G5" s="161" t="s">
        <v>226</v>
      </c>
      <c r="H5" s="160" t="s">
        <v>225</v>
      </c>
      <c r="I5" s="162" t="s">
        <v>226</v>
      </c>
    </row>
    <row r="6" spans="1:9" ht="20.25" customHeight="1" x14ac:dyDescent="0.15">
      <c r="A6" s="535"/>
      <c r="B6" s="163" t="s">
        <v>184</v>
      </c>
      <c r="C6" s="166" t="s">
        <v>297</v>
      </c>
      <c r="D6" s="165" t="s">
        <v>195</v>
      </c>
      <c r="E6" s="174" t="s">
        <v>310</v>
      </c>
      <c r="F6" s="333" t="s">
        <v>184</v>
      </c>
      <c r="G6" s="345" t="s">
        <v>976</v>
      </c>
      <c r="H6" s="165" t="s">
        <v>184</v>
      </c>
      <c r="I6" s="167"/>
    </row>
    <row r="7" spans="1:9" ht="20.25" customHeight="1" x14ac:dyDescent="0.15">
      <c r="A7" s="535"/>
      <c r="B7" s="163" t="s">
        <v>196</v>
      </c>
      <c r="C7" s="168" t="s">
        <v>297</v>
      </c>
      <c r="D7" s="165"/>
      <c r="E7" s="174"/>
      <c r="F7" s="163"/>
      <c r="G7" s="166"/>
      <c r="H7" s="165" t="s">
        <v>197</v>
      </c>
      <c r="I7" s="167"/>
    </row>
    <row r="8" spans="1:9" ht="20.25" customHeight="1" x14ac:dyDescent="0.15">
      <c r="A8" s="535"/>
      <c r="B8" s="357" t="s">
        <v>198</v>
      </c>
      <c r="C8" s="345" t="s">
        <v>957</v>
      </c>
      <c r="D8" s="163"/>
      <c r="E8" s="174"/>
      <c r="F8" s="163"/>
      <c r="G8" s="166"/>
      <c r="H8" s="165" t="s">
        <v>200</v>
      </c>
      <c r="I8" s="167"/>
    </row>
    <row r="9" spans="1:9" ht="20.25" customHeight="1" x14ac:dyDescent="0.15">
      <c r="A9" s="535"/>
      <c r="B9" s="163" t="s">
        <v>199</v>
      </c>
      <c r="C9" s="166" t="s">
        <v>987</v>
      </c>
      <c r="D9" s="163"/>
      <c r="E9" s="174"/>
      <c r="F9" s="163"/>
      <c r="G9" s="166"/>
      <c r="H9" s="339" t="s">
        <v>198</v>
      </c>
      <c r="I9" s="348" t="s">
        <v>949</v>
      </c>
    </row>
    <row r="10" spans="1:9" ht="20.25" customHeight="1" x14ac:dyDescent="0.15">
      <c r="A10" s="535"/>
      <c r="B10" s="163"/>
      <c r="C10" s="173"/>
      <c r="D10" s="165"/>
      <c r="E10" s="174"/>
      <c r="F10" s="163"/>
      <c r="G10" s="166"/>
      <c r="H10" s="165" t="s">
        <v>127</v>
      </c>
      <c r="I10" s="195" t="s">
        <v>432</v>
      </c>
    </row>
    <row r="11" spans="1:9" ht="20.25" customHeight="1" x14ac:dyDescent="0.15">
      <c r="A11" s="535"/>
      <c r="B11" s="163"/>
      <c r="C11" s="166"/>
      <c r="D11" s="165"/>
      <c r="E11" s="174"/>
      <c r="F11" s="163"/>
      <c r="G11" s="166"/>
      <c r="H11" s="163" t="s">
        <v>208</v>
      </c>
      <c r="I11" s="167" t="s">
        <v>853</v>
      </c>
    </row>
    <row r="12" spans="1:9" ht="20.25" customHeight="1" thickBot="1" x14ac:dyDescent="0.2">
      <c r="A12" s="535"/>
      <c r="B12" s="163"/>
      <c r="C12" s="166"/>
      <c r="D12" s="165"/>
      <c r="E12" s="174"/>
      <c r="F12" s="182"/>
      <c r="G12" s="168"/>
      <c r="H12" s="165" t="s">
        <v>97</v>
      </c>
      <c r="I12" s="199" t="s">
        <v>433</v>
      </c>
    </row>
    <row r="13" spans="1:9" ht="20.25" customHeight="1" thickBot="1" x14ac:dyDescent="0.2">
      <c r="A13" s="535"/>
      <c r="B13" s="163"/>
      <c r="C13" s="166"/>
      <c r="D13" s="165"/>
      <c r="E13" s="174"/>
      <c r="F13" s="559" t="s">
        <v>252</v>
      </c>
      <c r="G13" s="560"/>
      <c r="H13" s="165" t="s">
        <v>199</v>
      </c>
      <c r="I13" s="218" t="s">
        <v>955</v>
      </c>
    </row>
    <row r="14" spans="1:9" ht="20.25" customHeight="1" x14ac:dyDescent="0.15">
      <c r="A14" s="535"/>
      <c r="B14" s="180"/>
      <c r="C14" s="166"/>
      <c r="D14" s="165"/>
      <c r="E14" s="174"/>
      <c r="F14" s="333" t="s">
        <v>184</v>
      </c>
      <c r="G14" s="345" t="s">
        <v>986</v>
      </c>
      <c r="H14" s="165" t="s">
        <v>214</v>
      </c>
      <c r="I14" s="213" t="s">
        <v>881</v>
      </c>
    </row>
    <row r="15" spans="1:9" ht="20.25" customHeight="1" x14ac:dyDescent="0.15">
      <c r="A15" s="535"/>
      <c r="B15" s="163"/>
      <c r="C15" s="173"/>
      <c r="D15" s="165"/>
      <c r="E15" s="166"/>
      <c r="F15" s="165"/>
      <c r="G15" s="166"/>
      <c r="H15" s="165"/>
      <c r="I15" s="213"/>
    </row>
    <row r="16" spans="1:9" ht="20.25" customHeight="1" x14ac:dyDescent="0.15">
      <c r="A16" s="535"/>
      <c r="B16" s="163"/>
      <c r="C16" s="166"/>
      <c r="D16" s="165"/>
      <c r="E16" s="166"/>
      <c r="F16" s="165"/>
      <c r="G16" s="166"/>
      <c r="H16" s="216"/>
      <c r="I16" s="218"/>
    </row>
    <row r="17" spans="1:9" ht="20.25" customHeight="1" x14ac:dyDescent="0.15">
      <c r="A17" s="535"/>
      <c r="B17" s="163"/>
      <c r="C17" s="166"/>
      <c r="D17" s="165"/>
      <c r="E17" s="166"/>
      <c r="F17" s="165"/>
      <c r="G17" s="166"/>
      <c r="H17" s="216"/>
      <c r="I17" s="218"/>
    </row>
    <row r="18" spans="1:9" ht="20.25" customHeight="1" thickBot="1" x14ac:dyDescent="0.2">
      <c r="A18" s="558"/>
      <c r="B18" s="163"/>
      <c r="C18" s="166"/>
      <c r="D18" s="165"/>
      <c r="E18" s="189"/>
      <c r="F18" s="165"/>
      <c r="G18" s="189"/>
      <c r="H18" s="250"/>
      <c r="I18" s="232"/>
    </row>
    <row r="19" spans="1:9" ht="21.95" customHeight="1" thickBot="1" x14ac:dyDescent="0.2">
      <c r="A19" s="471" t="s">
        <v>434</v>
      </c>
      <c r="B19" s="472"/>
      <c r="C19" s="472"/>
      <c r="D19" s="472"/>
      <c r="E19" s="472"/>
      <c r="F19" s="472"/>
      <c r="G19" s="472"/>
      <c r="H19" s="472"/>
      <c r="I19" s="473"/>
    </row>
    <row r="20" spans="1:9" ht="21.95" customHeight="1" x14ac:dyDescent="0.15">
      <c r="A20" s="561" t="s">
        <v>435</v>
      </c>
      <c r="B20" s="443" t="s">
        <v>221</v>
      </c>
      <c r="C20" s="444"/>
      <c r="D20" s="445" t="s">
        <v>222</v>
      </c>
      <c r="E20" s="446"/>
      <c r="F20" s="443" t="s">
        <v>223</v>
      </c>
      <c r="G20" s="444"/>
      <c r="H20" s="445" t="s">
        <v>224</v>
      </c>
      <c r="I20" s="447"/>
    </row>
    <row r="21" spans="1:9" ht="21.95" customHeight="1" x14ac:dyDescent="0.15">
      <c r="A21" s="562"/>
      <c r="B21" s="160" t="s">
        <v>225</v>
      </c>
      <c r="C21" s="161" t="s">
        <v>226</v>
      </c>
      <c r="D21" s="160" t="s">
        <v>225</v>
      </c>
      <c r="E21" s="161" t="s">
        <v>226</v>
      </c>
      <c r="F21" s="160" t="s">
        <v>225</v>
      </c>
      <c r="G21" s="161" t="s">
        <v>226</v>
      </c>
      <c r="H21" s="160" t="s">
        <v>225</v>
      </c>
      <c r="I21" s="162" t="s">
        <v>226</v>
      </c>
    </row>
    <row r="22" spans="1:9" ht="20.25" customHeight="1" x14ac:dyDescent="0.15">
      <c r="A22" s="562"/>
      <c r="B22" s="163" t="s">
        <v>211</v>
      </c>
      <c r="C22" s="164" t="s">
        <v>436</v>
      </c>
      <c r="D22" s="165" t="s">
        <v>437</v>
      </c>
      <c r="E22" s="174" t="s">
        <v>882</v>
      </c>
      <c r="F22" s="163"/>
      <c r="G22" s="166"/>
      <c r="H22" s="165" t="s">
        <v>437</v>
      </c>
      <c r="I22" s="183" t="s">
        <v>436</v>
      </c>
    </row>
    <row r="23" spans="1:9" ht="20.25" customHeight="1" x14ac:dyDescent="0.15">
      <c r="A23" s="562"/>
      <c r="B23" s="163" t="s">
        <v>201</v>
      </c>
      <c r="C23" s="225" t="s">
        <v>814</v>
      </c>
      <c r="D23" s="181"/>
      <c r="E23" s="166"/>
      <c r="F23" s="181"/>
      <c r="G23" s="166"/>
      <c r="H23" s="165" t="s">
        <v>201</v>
      </c>
      <c r="I23" s="167" t="s">
        <v>438</v>
      </c>
    </row>
    <row r="24" spans="1:9" ht="20.25" customHeight="1" x14ac:dyDescent="0.15">
      <c r="A24" s="562"/>
      <c r="B24" s="163"/>
      <c r="C24" s="196" t="s">
        <v>815</v>
      </c>
      <c r="D24" s="181"/>
      <c r="E24" s="166"/>
      <c r="F24" s="181"/>
      <c r="G24" s="166"/>
      <c r="H24" s="165" t="s">
        <v>129</v>
      </c>
      <c r="I24" s="183" t="s">
        <v>439</v>
      </c>
    </row>
    <row r="25" spans="1:9" ht="20.25" customHeight="1" x14ac:dyDescent="0.15">
      <c r="A25" s="562"/>
      <c r="B25" s="163"/>
      <c r="C25" s="173"/>
      <c r="D25" s="181"/>
      <c r="E25" s="166"/>
      <c r="F25" s="165"/>
      <c r="G25" s="166"/>
      <c r="H25" s="165" t="s">
        <v>202</v>
      </c>
      <c r="I25" s="218" t="s">
        <v>440</v>
      </c>
    </row>
    <row r="26" spans="1:9" ht="20.25" customHeight="1" x14ac:dyDescent="0.15">
      <c r="A26" s="562"/>
      <c r="B26" s="163"/>
      <c r="C26" s="166"/>
      <c r="D26" s="181"/>
      <c r="E26" s="166"/>
      <c r="F26" s="165"/>
      <c r="G26" s="166"/>
      <c r="H26" s="310" t="s">
        <v>788</v>
      </c>
      <c r="I26" s="218" t="s">
        <v>441</v>
      </c>
    </row>
    <row r="27" spans="1:9" ht="20.25" customHeight="1" thickBot="1" x14ac:dyDescent="0.2">
      <c r="A27" s="562"/>
      <c r="B27" s="163"/>
      <c r="C27" s="166"/>
      <c r="D27" s="181"/>
      <c r="E27" s="166"/>
      <c r="F27" s="165"/>
      <c r="G27" s="166"/>
      <c r="H27" s="165"/>
      <c r="I27" s="218"/>
    </row>
    <row r="28" spans="1:9" ht="21.95" customHeight="1" thickBot="1" x14ac:dyDescent="0.2">
      <c r="A28" s="471" t="s">
        <v>442</v>
      </c>
      <c r="B28" s="472"/>
      <c r="C28" s="472"/>
      <c r="D28" s="472"/>
      <c r="E28" s="472"/>
      <c r="F28" s="472"/>
      <c r="G28" s="472"/>
      <c r="H28" s="472"/>
      <c r="I28" s="473"/>
    </row>
    <row r="29" spans="1:9" ht="21.95" customHeight="1" x14ac:dyDescent="0.15">
      <c r="A29" s="246" t="s">
        <v>284</v>
      </c>
      <c r="B29" s="443" t="s">
        <v>221</v>
      </c>
      <c r="C29" s="444"/>
      <c r="D29" s="445" t="s">
        <v>222</v>
      </c>
      <c r="E29" s="446"/>
      <c r="F29" s="443" t="s">
        <v>223</v>
      </c>
      <c r="G29" s="444"/>
      <c r="H29" s="445" t="s">
        <v>224</v>
      </c>
      <c r="I29" s="447"/>
    </row>
    <row r="30" spans="1:9" ht="21.95" customHeight="1" x14ac:dyDescent="0.15">
      <c r="A30" s="563" t="s">
        <v>443</v>
      </c>
      <c r="B30" s="160" t="s">
        <v>225</v>
      </c>
      <c r="C30" s="161" t="s">
        <v>226</v>
      </c>
      <c r="D30" s="160" t="s">
        <v>225</v>
      </c>
      <c r="E30" s="161" t="s">
        <v>226</v>
      </c>
      <c r="F30" s="160" t="s">
        <v>225</v>
      </c>
      <c r="G30" s="161" t="s">
        <v>226</v>
      </c>
      <c r="H30" s="160" t="s">
        <v>225</v>
      </c>
      <c r="I30" s="162" t="s">
        <v>226</v>
      </c>
    </row>
    <row r="31" spans="1:9" ht="20.25" customHeight="1" thickBot="1" x14ac:dyDescent="0.2">
      <c r="A31" s="564"/>
      <c r="B31" s="163"/>
      <c r="C31" s="166"/>
      <c r="D31" s="181"/>
      <c r="E31" s="174"/>
      <c r="F31" s="180"/>
      <c r="G31" s="166"/>
      <c r="H31" s="165" t="s">
        <v>128</v>
      </c>
      <c r="I31" s="167" t="s">
        <v>444</v>
      </c>
    </row>
    <row r="32" spans="1:9" ht="17.25" customHeight="1" x14ac:dyDescent="0.15">
      <c r="A32" s="435" t="s">
        <v>445</v>
      </c>
      <c r="B32" s="435"/>
      <c r="C32" s="435"/>
      <c r="D32" s="435"/>
      <c r="E32" s="435"/>
      <c r="F32" s="435"/>
      <c r="G32" s="435"/>
      <c r="H32" s="435"/>
      <c r="I32" s="435"/>
    </row>
    <row r="33" spans="1:9" s="157" customFormat="1" ht="25.5" customHeight="1" x14ac:dyDescent="0.2">
      <c r="A33" s="430" t="s">
        <v>850</v>
      </c>
      <c r="B33" s="430"/>
      <c r="C33" s="430"/>
      <c r="D33" s="430"/>
      <c r="E33" s="430"/>
      <c r="F33" s="430"/>
      <c r="G33" s="430"/>
      <c r="H33" s="430"/>
      <c r="I33" s="430"/>
    </row>
  </sheetData>
  <mergeCells count="23">
    <mergeCell ref="A32:I32"/>
    <mergeCell ref="A33:I33"/>
    <mergeCell ref="A28:I28"/>
    <mergeCell ref="B29:C29"/>
    <mergeCell ref="D29:E29"/>
    <mergeCell ref="F29:G29"/>
    <mergeCell ref="H29:I29"/>
    <mergeCell ref="A30:A31"/>
    <mergeCell ref="A19:I19"/>
    <mergeCell ref="A20:A27"/>
    <mergeCell ref="B20:C20"/>
    <mergeCell ref="D20:E20"/>
    <mergeCell ref="F20:G20"/>
    <mergeCell ref="H20:I20"/>
    <mergeCell ref="A1:I1"/>
    <mergeCell ref="A2:C2"/>
    <mergeCell ref="A3:I3"/>
    <mergeCell ref="A4:A18"/>
    <mergeCell ref="B4:C4"/>
    <mergeCell ref="D4:E4"/>
    <mergeCell ref="F4:G4"/>
    <mergeCell ref="H4:I4"/>
    <mergeCell ref="F13:G13"/>
  </mergeCells>
  <phoneticPr fontId="2"/>
  <printOptions horizontalCentered="1" verticalCentered="1"/>
  <pageMargins left="0" right="0.59055118110236227" top="0.39370078740157483" bottom="0" header="0.51181102362204722" footer="0.51181102362204722"/>
  <pageSetup paperSize="9" scale="8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9"/>
  <sheetViews>
    <sheetView showZeros="0" zoomScale="90" zoomScaleNormal="90" workbookViewId="0"/>
  </sheetViews>
  <sheetFormatPr defaultRowHeight="13.5" x14ac:dyDescent="0.15"/>
  <cols>
    <col min="1" max="1" width="4.25" customWidth="1"/>
    <col min="2" max="2" width="10.125" customWidth="1"/>
    <col min="3" max="3" width="8.375" customWidth="1"/>
    <col min="4" max="4" width="7.375" customWidth="1"/>
    <col min="5" max="5" width="10.125" customWidth="1"/>
    <col min="6" max="6" width="8.25" customWidth="1"/>
    <col min="7" max="7" width="7.375" customWidth="1"/>
    <col min="8" max="8" width="10.125" customWidth="1"/>
    <col min="9" max="9" width="8.375" customWidth="1"/>
    <col min="10" max="10" width="7.375" customWidth="1"/>
    <col min="11" max="11" width="10.125" customWidth="1"/>
    <col min="12" max="12" width="8.375" customWidth="1"/>
    <col min="13" max="13" width="7.375" customWidth="1"/>
    <col min="14" max="14" width="10.125" customWidth="1"/>
    <col min="15" max="15" width="8.375" customWidth="1"/>
    <col min="16" max="16" width="7.375" customWidth="1"/>
    <col min="17" max="17" width="10.125" customWidth="1"/>
    <col min="18" max="18" width="8.25" customWidth="1"/>
    <col min="19" max="19" width="7.375" customWidth="1"/>
    <col min="20" max="20" width="8.75" customWidth="1"/>
  </cols>
  <sheetData>
    <row r="1" spans="1:20" ht="27.6" customHeight="1" x14ac:dyDescent="0.25">
      <c r="A1" s="4" t="s">
        <v>94</v>
      </c>
      <c r="B1" s="23"/>
      <c r="C1" s="23"/>
      <c r="D1" s="23"/>
      <c r="E1" s="23"/>
      <c r="F1" s="23"/>
      <c r="G1" s="23"/>
      <c r="H1" s="23"/>
      <c r="I1" s="23"/>
      <c r="J1" s="23"/>
      <c r="K1" s="23"/>
      <c r="L1" s="23"/>
      <c r="M1" s="23"/>
      <c r="N1" s="23"/>
      <c r="O1" s="23"/>
      <c r="P1" s="23"/>
      <c r="Q1" s="23"/>
      <c r="R1" s="23"/>
      <c r="S1" s="23"/>
    </row>
    <row r="2" spans="1:20" ht="21" customHeight="1" x14ac:dyDescent="0.25">
      <c r="A2" s="454" t="s">
        <v>989</v>
      </c>
      <c r="B2" s="454"/>
      <c r="C2" s="454"/>
      <c r="D2" s="454"/>
      <c r="E2" s="454"/>
      <c r="F2" s="454"/>
      <c r="G2" s="454"/>
      <c r="H2" s="25"/>
      <c r="I2" s="25"/>
      <c r="J2" s="25"/>
      <c r="K2" s="25"/>
      <c r="L2" s="24"/>
      <c r="M2" s="25"/>
      <c r="N2" s="34"/>
      <c r="O2" s="103"/>
      <c r="P2" s="34"/>
      <c r="Q2" s="35"/>
      <c r="R2" s="25"/>
      <c r="S2" s="33">
        <f>R4</f>
        <v>0</v>
      </c>
    </row>
    <row r="3" spans="1:20" ht="26.45" customHeight="1" x14ac:dyDescent="0.25">
      <c r="A3" s="456" t="s">
        <v>3</v>
      </c>
      <c r="B3" s="457"/>
      <c r="C3" s="451" t="str">
        <f>IF(秋田!C3&lt;&gt;"",秋田!C3,"")</f>
        <v/>
      </c>
      <c r="D3" s="452"/>
      <c r="E3" s="452"/>
      <c r="F3" s="452"/>
      <c r="G3" s="453"/>
      <c r="H3" s="9" t="s">
        <v>44</v>
      </c>
      <c r="I3" s="451" t="str">
        <f>IF(秋田!I3&lt;&gt;"",秋田!I3,"")</f>
        <v>　　　年　　　月　　　日（　　）</v>
      </c>
      <c r="J3" s="452"/>
      <c r="K3" s="452"/>
      <c r="L3" s="453"/>
      <c r="M3" s="455" t="s">
        <v>4</v>
      </c>
      <c r="N3" s="455"/>
      <c r="O3" s="451" t="str">
        <f>IF(秋田!O3&lt;&gt;"",秋田!O3,"")</f>
        <v/>
      </c>
      <c r="P3" s="453"/>
      <c r="Q3" s="8" t="s">
        <v>5</v>
      </c>
      <c r="R3" s="458">
        <f>SUM(秋田:北鹿!R4:S4)</f>
        <v>0</v>
      </c>
      <c r="S3" s="459"/>
      <c r="T3" s="1"/>
    </row>
    <row r="4" spans="1:20" ht="26.45" customHeight="1" x14ac:dyDescent="0.25">
      <c r="A4" s="456" t="s">
        <v>6</v>
      </c>
      <c r="B4" s="457"/>
      <c r="C4" s="451" t="str">
        <f>IF(秋田!C4&lt;&gt;"",秋田!C4,"")</f>
        <v/>
      </c>
      <c r="D4" s="452"/>
      <c r="E4" s="452"/>
      <c r="F4" s="452"/>
      <c r="G4" s="453"/>
      <c r="H4" s="9" t="s">
        <v>7</v>
      </c>
      <c r="I4" s="451" t="str">
        <f>IF(秋田!I4&lt;&gt;"",秋田!I4,"")</f>
        <v/>
      </c>
      <c r="J4" s="452"/>
      <c r="K4" s="452"/>
      <c r="L4" s="453"/>
      <c r="M4" s="455" t="s">
        <v>8</v>
      </c>
      <c r="N4" s="455"/>
      <c r="O4" s="451" t="str">
        <f>IF(秋田!O4&lt;&gt;"",秋田!O4,"")</f>
        <v/>
      </c>
      <c r="P4" s="453"/>
      <c r="Q4" s="8" t="s">
        <v>9</v>
      </c>
      <c r="R4" s="514">
        <f>SUM(S15,S22,S28)</f>
        <v>0</v>
      </c>
      <c r="S4" s="515"/>
      <c r="T4" s="1"/>
    </row>
    <row r="5" spans="1:20" ht="19.5" customHeight="1" x14ac:dyDescent="0.2">
      <c r="A5" s="21"/>
      <c r="B5" s="21"/>
      <c r="C5" s="21"/>
      <c r="D5" s="21"/>
      <c r="E5" s="21"/>
      <c r="F5" s="21"/>
      <c r="G5" s="21"/>
      <c r="H5" s="21"/>
      <c r="I5" s="21"/>
      <c r="J5" s="21"/>
      <c r="K5" s="21"/>
      <c r="L5" s="21"/>
      <c r="M5" s="21"/>
      <c r="N5" s="21"/>
      <c r="O5" s="21"/>
      <c r="P5" s="21"/>
      <c r="Q5" s="21"/>
      <c r="R5" s="21"/>
      <c r="S5" s="21"/>
    </row>
    <row r="6" spans="1:20" ht="24.6" customHeight="1" x14ac:dyDescent="0.2">
      <c r="A6" s="12"/>
      <c r="B6" s="448" t="s">
        <v>10</v>
      </c>
      <c r="C6" s="449"/>
      <c r="D6" s="450"/>
      <c r="E6" s="448" t="s">
        <v>11</v>
      </c>
      <c r="F6" s="449"/>
      <c r="G6" s="450"/>
      <c r="H6" s="448" t="s">
        <v>12</v>
      </c>
      <c r="I6" s="449"/>
      <c r="J6" s="450"/>
      <c r="K6" s="448" t="s">
        <v>13</v>
      </c>
      <c r="L6" s="449"/>
      <c r="M6" s="450"/>
      <c r="N6" s="448" t="s">
        <v>13</v>
      </c>
      <c r="O6" s="449"/>
      <c r="P6" s="450"/>
      <c r="Q6" s="448" t="s">
        <v>65</v>
      </c>
      <c r="R6" s="449"/>
      <c r="S6" s="450"/>
    </row>
    <row r="7" spans="1:20" ht="22.15" customHeight="1" x14ac:dyDescent="0.2">
      <c r="A7" s="13"/>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20" ht="22.15" customHeight="1" x14ac:dyDescent="0.2">
      <c r="A8" s="13"/>
      <c r="B8" s="42" t="s">
        <v>759</v>
      </c>
      <c r="C8" s="146">
        <v>930</v>
      </c>
      <c r="D8" s="108"/>
      <c r="E8" s="58" t="s">
        <v>760</v>
      </c>
      <c r="F8" s="107">
        <v>2210</v>
      </c>
      <c r="G8" s="108"/>
      <c r="H8" s="42"/>
      <c r="I8" s="118"/>
      <c r="J8" s="108"/>
      <c r="K8" s="42" t="s">
        <v>759</v>
      </c>
      <c r="L8" s="118">
        <v>890</v>
      </c>
      <c r="M8" s="108"/>
      <c r="N8" s="42" t="s">
        <v>761</v>
      </c>
      <c r="O8" s="139">
        <v>140</v>
      </c>
      <c r="P8" s="107"/>
      <c r="Q8" s="74"/>
      <c r="R8" s="139"/>
      <c r="S8" s="107"/>
    </row>
    <row r="9" spans="1:20" ht="22.15" customHeight="1" x14ac:dyDescent="0.2">
      <c r="A9" s="13" t="s">
        <v>76</v>
      </c>
      <c r="B9" s="42" t="s">
        <v>762</v>
      </c>
      <c r="C9" s="135">
        <v>730</v>
      </c>
      <c r="D9" s="109"/>
      <c r="E9" s="42"/>
      <c r="F9" s="107"/>
      <c r="G9" s="109"/>
      <c r="H9" s="42"/>
      <c r="I9" s="107"/>
      <c r="J9" s="109"/>
      <c r="K9" s="42" t="s">
        <v>763</v>
      </c>
      <c r="L9" s="107">
        <v>810</v>
      </c>
      <c r="M9" s="109"/>
      <c r="N9" s="42" t="s">
        <v>764</v>
      </c>
      <c r="O9" s="139">
        <v>320</v>
      </c>
      <c r="P9" s="107"/>
      <c r="Q9" s="74"/>
      <c r="R9" s="139"/>
      <c r="S9" s="107"/>
    </row>
    <row r="10" spans="1:20" ht="22.15" customHeight="1" x14ac:dyDescent="0.2">
      <c r="A10" s="13"/>
      <c r="B10" s="42" t="s">
        <v>953</v>
      </c>
      <c r="C10" s="135">
        <v>440</v>
      </c>
      <c r="D10" s="109"/>
      <c r="E10" s="42"/>
      <c r="F10" s="107"/>
      <c r="G10" s="109"/>
      <c r="H10" s="42"/>
      <c r="I10" s="107"/>
      <c r="J10" s="109"/>
      <c r="K10" s="42" t="s">
        <v>765</v>
      </c>
      <c r="L10" s="107">
        <v>1060</v>
      </c>
      <c r="M10" s="109"/>
      <c r="N10" s="77" t="s">
        <v>766</v>
      </c>
      <c r="O10" s="139">
        <v>420</v>
      </c>
      <c r="P10" s="107"/>
      <c r="Q10" s="74"/>
      <c r="R10" s="139"/>
      <c r="S10" s="107"/>
    </row>
    <row r="11" spans="1:20" ht="22.15" customHeight="1" x14ac:dyDescent="0.2">
      <c r="A11" s="13" t="s">
        <v>77</v>
      </c>
      <c r="B11" s="42"/>
      <c r="C11" s="135"/>
      <c r="D11" s="109"/>
      <c r="E11" s="42"/>
      <c r="F11" s="107"/>
      <c r="G11" s="109"/>
      <c r="H11" s="42"/>
      <c r="I11" s="107"/>
      <c r="J11" s="109"/>
      <c r="K11" s="42" t="s">
        <v>950</v>
      </c>
      <c r="L11" s="107">
        <v>270</v>
      </c>
      <c r="M11" s="109"/>
      <c r="N11" s="42" t="s">
        <v>767</v>
      </c>
      <c r="O11" s="139">
        <v>1050</v>
      </c>
      <c r="P11" s="107"/>
      <c r="Q11" s="74"/>
      <c r="R11" s="139"/>
      <c r="S11" s="107"/>
    </row>
    <row r="12" spans="1:20" ht="22.35" customHeight="1" x14ac:dyDescent="0.2">
      <c r="A12" s="13"/>
      <c r="B12" s="350"/>
      <c r="C12" s="352"/>
      <c r="D12" s="353"/>
      <c r="E12" s="350"/>
      <c r="F12" s="352"/>
      <c r="G12" s="353"/>
      <c r="H12" s="350"/>
      <c r="I12" s="352"/>
      <c r="J12" s="353"/>
      <c r="K12" s="84"/>
      <c r="L12" s="113"/>
      <c r="M12" s="114"/>
      <c r="N12" s="84"/>
      <c r="O12" s="351"/>
      <c r="P12" s="114"/>
      <c r="Q12" s="84"/>
      <c r="R12" s="113"/>
      <c r="S12" s="353"/>
    </row>
    <row r="13" spans="1:20" ht="22.15" customHeight="1" x14ac:dyDescent="0.2">
      <c r="A13" s="13" t="s">
        <v>112</v>
      </c>
      <c r="B13" s="42"/>
      <c r="C13" s="107"/>
      <c r="D13" s="115"/>
      <c r="E13" s="42"/>
      <c r="F13" s="107"/>
      <c r="G13" s="115"/>
      <c r="H13" s="42"/>
      <c r="I13" s="107"/>
      <c r="J13" s="115"/>
      <c r="K13" s="42"/>
      <c r="L13" s="107"/>
      <c r="M13" s="114"/>
      <c r="N13" s="42"/>
      <c r="O13" s="123"/>
      <c r="P13" s="115"/>
      <c r="Q13" s="42"/>
      <c r="R13" s="139"/>
      <c r="S13" s="115"/>
    </row>
    <row r="14" spans="1:20" ht="22.15" customHeight="1" x14ac:dyDescent="0.2">
      <c r="A14" s="13"/>
      <c r="B14" s="42" t="s">
        <v>43</v>
      </c>
      <c r="C14" s="110">
        <f>SUM(C8:C12)</f>
        <v>2100</v>
      </c>
      <c r="D14" s="110">
        <f>SUM(D8:D12)</f>
        <v>0</v>
      </c>
      <c r="E14" s="42" t="s">
        <v>43</v>
      </c>
      <c r="F14" s="110">
        <f>SUM(F8:F12)</f>
        <v>2210</v>
      </c>
      <c r="G14" s="110">
        <f>SUM(G8:G12)</f>
        <v>0</v>
      </c>
      <c r="H14" s="42" t="s">
        <v>43</v>
      </c>
      <c r="I14" s="110">
        <f>SUM(I8:I13)</f>
        <v>0</v>
      </c>
      <c r="J14" s="110">
        <f>SUM(J8:J12)</f>
        <v>0</v>
      </c>
      <c r="K14" s="77"/>
      <c r="L14" s="117"/>
      <c r="M14" s="114"/>
      <c r="N14" s="42" t="s">
        <v>43</v>
      </c>
      <c r="O14" s="110">
        <f>SUM(L8:L13,O8:O13)</f>
        <v>4960</v>
      </c>
      <c r="P14" s="110">
        <f>SUM(M8:M13,P8:P13)</f>
        <v>0</v>
      </c>
      <c r="Q14" s="42" t="s">
        <v>43</v>
      </c>
      <c r="R14" s="110">
        <f>SUM(R8:R10,R12:R12)</f>
        <v>0</v>
      </c>
      <c r="S14" s="110">
        <f>SUM(S8:S12)</f>
        <v>0</v>
      </c>
    </row>
    <row r="15" spans="1:20" ht="24.6" customHeight="1" x14ac:dyDescent="0.2">
      <c r="A15" s="16"/>
      <c r="B15" s="565" t="s">
        <v>859</v>
      </c>
      <c r="C15" s="566"/>
      <c r="D15" s="566"/>
      <c r="E15" s="566"/>
      <c r="F15" s="566"/>
      <c r="G15" s="566"/>
      <c r="H15" s="566"/>
      <c r="I15" s="566"/>
      <c r="J15" s="18"/>
      <c r="K15" s="18"/>
      <c r="L15" s="18"/>
      <c r="M15" s="18"/>
      <c r="N15" s="18"/>
      <c r="O15" s="18"/>
      <c r="P15" s="466" t="s">
        <v>769</v>
      </c>
      <c r="Q15" s="466"/>
      <c r="R15" s="66">
        <f>SUM(C14,F14,I14,L14,,O14,R14)</f>
        <v>9270</v>
      </c>
      <c r="S15" s="66">
        <f>SUM(D14,G14,J14,M14,,P14,S14)</f>
        <v>0</v>
      </c>
    </row>
    <row r="16" spans="1:20" ht="24.6" customHeight="1" x14ac:dyDescent="0.2">
      <c r="A16" s="37"/>
      <c r="B16" s="42" t="s">
        <v>770</v>
      </c>
      <c r="C16" s="135">
        <v>270</v>
      </c>
      <c r="D16" s="109"/>
      <c r="E16" s="79" t="s">
        <v>771</v>
      </c>
      <c r="F16" s="115">
        <v>1170</v>
      </c>
      <c r="G16" s="108"/>
      <c r="H16" s="98"/>
      <c r="I16" s="107"/>
      <c r="J16" s="109"/>
      <c r="K16" s="79" t="s">
        <v>771</v>
      </c>
      <c r="L16" s="121">
        <v>2880</v>
      </c>
      <c r="M16" s="136"/>
      <c r="N16" s="77" t="s">
        <v>772</v>
      </c>
      <c r="O16" s="115">
        <v>750</v>
      </c>
      <c r="P16" s="109"/>
      <c r="Q16" s="99"/>
      <c r="R16" s="128"/>
      <c r="S16" s="140"/>
    </row>
    <row r="17" spans="1:19" ht="24.6" customHeight="1" x14ac:dyDescent="0.2">
      <c r="A17" s="13" t="s">
        <v>113</v>
      </c>
      <c r="B17" s="42" t="s">
        <v>773</v>
      </c>
      <c r="C17" s="135">
        <v>930</v>
      </c>
      <c r="D17" s="109"/>
      <c r="E17" s="90"/>
      <c r="F17" s="107"/>
      <c r="G17" s="109"/>
      <c r="H17" s="90"/>
      <c r="I17" s="107"/>
      <c r="J17" s="109"/>
      <c r="K17" s="79" t="s">
        <v>773</v>
      </c>
      <c r="L17" s="121">
        <v>1200</v>
      </c>
      <c r="M17" s="136"/>
      <c r="N17" s="84"/>
      <c r="O17" s="117">
        <v>0</v>
      </c>
      <c r="P17" s="109"/>
      <c r="Q17" s="97"/>
      <c r="R17" s="128"/>
      <c r="S17" s="140"/>
    </row>
    <row r="18" spans="1:19" ht="24.6" customHeight="1" x14ac:dyDescent="0.2">
      <c r="A18" s="13" t="s">
        <v>114</v>
      </c>
      <c r="B18" s="42"/>
      <c r="C18" s="135"/>
      <c r="D18" s="109"/>
      <c r="E18" s="90"/>
      <c r="F18" s="107"/>
      <c r="G18" s="108"/>
      <c r="H18" s="100"/>
      <c r="I18" s="107"/>
      <c r="J18" s="109"/>
      <c r="K18" s="79" t="s">
        <v>774</v>
      </c>
      <c r="L18" s="121">
        <v>630</v>
      </c>
      <c r="M18" s="109"/>
      <c r="N18" s="90"/>
      <c r="O18" s="107"/>
      <c r="P18" s="141"/>
      <c r="Q18" s="97"/>
      <c r="R18" s="128"/>
      <c r="S18" s="140"/>
    </row>
    <row r="19" spans="1:19" ht="24.6" customHeight="1" x14ac:dyDescent="0.2">
      <c r="A19" s="13" t="s">
        <v>115</v>
      </c>
      <c r="B19" s="90"/>
      <c r="C19" s="107"/>
      <c r="D19" s="109"/>
      <c r="E19" s="90"/>
      <c r="F19" s="107"/>
      <c r="G19" s="108"/>
      <c r="H19" s="77"/>
      <c r="I19" s="115"/>
      <c r="J19" s="109"/>
      <c r="K19" s="79" t="s">
        <v>775</v>
      </c>
      <c r="L19" s="115">
        <v>670</v>
      </c>
      <c r="M19" s="109"/>
      <c r="N19" s="90"/>
      <c r="O19" s="107"/>
      <c r="P19" s="141"/>
      <c r="Q19" s="97"/>
      <c r="R19" s="128"/>
      <c r="S19" s="140"/>
    </row>
    <row r="20" spans="1:19" ht="24.6" customHeight="1" x14ac:dyDescent="0.2">
      <c r="A20" s="13" t="s">
        <v>112</v>
      </c>
      <c r="B20" s="90"/>
      <c r="C20" s="107"/>
      <c r="D20" s="109"/>
      <c r="E20" s="90"/>
      <c r="F20" s="107"/>
      <c r="G20" s="108"/>
      <c r="H20" s="100"/>
      <c r="I20" s="107"/>
      <c r="J20" s="109"/>
      <c r="K20" s="79"/>
      <c r="L20" s="115"/>
      <c r="M20" s="109"/>
      <c r="N20" s="90"/>
      <c r="O20" s="107"/>
      <c r="P20" s="141"/>
      <c r="Q20" s="97"/>
      <c r="R20" s="128"/>
      <c r="S20" s="140"/>
    </row>
    <row r="21" spans="1:19" ht="24.6" customHeight="1" x14ac:dyDescent="0.2">
      <c r="A21" s="13"/>
      <c r="B21" s="42" t="s">
        <v>43</v>
      </c>
      <c r="C21" s="110">
        <f>SUM(C16:C20)</f>
        <v>1200</v>
      </c>
      <c r="D21" s="110">
        <f>SUM(D16:D20)</f>
        <v>0</v>
      </c>
      <c r="E21" s="42" t="s">
        <v>43</v>
      </c>
      <c r="F21" s="110">
        <f>SUM(F16:F20)</f>
        <v>1170</v>
      </c>
      <c r="G21" s="110">
        <f>SUM(G16:G20)</f>
        <v>0</v>
      </c>
      <c r="H21" s="42"/>
      <c r="I21" s="110">
        <f>SUM(I16:I20)</f>
        <v>0</v>
      </c>
      <c r="J21" s="110">
        <f>SUM(J16:J20)</f>
        <v>0</v>
      </c>
      <c r="K21" s="77"/>
      <c r="L21" s="117"/>
      <c r="M21" s="114"/>
      <c r="N21" s="42" t="s">
        <v>43</v>
      </c>
      <c r="O21" s="110">
        <f>SUM(L16:L20,O16:O20)</f>
        <v>6130</v>
      </c>
      <c r="P21" s="110">
        <f>SUM(M16:M20,P16:P20)</f>
        <v>0</v>
      </c>
      <c r="Q21" s="42"/>
      <c r="R21" s="110">
        <f>SUM(R16:R20)</f>
        <v>0</v>
      </c>
      <c r="S21" s="110">
        <f>SUM(S16:S20)</f>
        <v>0</v>
      </c>
    </row>
    <row r="22" spans="1:19" ht="24.6" customHeight="1" x14ac:dyDescent="0.2">
      <c r="A22" s="26"/>
      <c r="B22" s="565" t="s">
        <v>859</v>
      </c>
      <c r="C22" s="566"/>
      <c r="D22" s="566"/>
      <c r="E22" s="566"/>
      <c r="F22" s="566"/>
      <c r="G22" s="566"/>
      <c r="H22" s="566"/>
      <c r="I22" s="566"/>
      <c r="J22" s="18"/>
      <c r="K22" s="20"/>
      <c r="L22" s="18"/>
      <c r="M22" s="18"/>
      <c r="N22" s="20"/>
      <c r="O22" s="18"/>
      <c r="P22" s="466" t="s">
        <v>776</v>
      </c>
      <c r="Q22" s="466"/>
      <c r="R22" s="66">
        <f>SUM(C21,F21,I21,L21,,O21,R21)</f>
        <v>8500</v>
      </c>
      <c r="S22" s="66">
        <f>SUM(D21,G21,J21,M21,,P21,S21)</f>
        <v>0</v>
      </c>
    </row>
    <row r="23" spans="1:19" ht="22.15" customHeight="1" x14ac:dyDescent="0.2">
      <c r="A23" s="13"/>
      <c r="B23" s="42"/>
      <c r="C23" s="107"/>
      <c r="D23" s="109"/>
      <c r="E23" s="101"/>
      <c r="F23" s="115"/>
      <c r="G23" s="108"/>
      <c r="H23" s="56"/>
      <c r="I23" s="107"/>
      <c r="J23" s="109"/>
      <c r="K23" s="77" t="s">
        <v>777</v>
      </c>
      <c r="L23" s="136">
        <v>610</v>
      </c>
      <c r="M23" s="108"/>
      <c r="N23" s="101"/>
      <c r="O23" s="107"/>
      <c r="P23" s="108"/>
      <c r="Q23" s="56"/>
      <c r="R23" s="123"/>
      <c r="S23" s="108"/>
    </row>
    <row r="24" spans="1:19" ht="22.15" customHeight="1" x14ac:dyDescent="0.2">
      <c r="A24" s="13" t="s">
        <v>113</v>
      </c>
      <c r="B24" s="42"/>
      <c r="C24" s="107"/>
      <c r="D24" s="109"/>
      <c r="E24" s="77"/>
      <c r="F24" s="115"/>
      <c r="G24" s="108"/>
      <c r="H24" s="56"/>
      <c r="I24" s="107"/>
      <c r="J24" s="109"/>
      <c r="K24" s="77"/>
      <c r="L24" s="115"/>
      <c r="M24" s="109"/>
      <c r="N24" s="42"/>
      <c r="O24" s="107"/>
      <c r="P24" s="108"/>
      <c r="Q24" s="56"/>
      <c r="R24" s="123"/>
      <c r="S24" s="108"/>
    </row>
    <row r="25" spans="1:19" ht="22.35" customHeight="1" x14ac:dyDescent="0.2">
      <c r="A25" s="13" t="s">
        <v>114</v>
      </c>
      <c r="B25" s="350"/>
      <c r="C25" s="352"/>
      <c r="D25" s="353"/>
      <c r="E25" s="350"/>
      <c r="F25" s="352"/>
      <c r="G25" s="353"/>
      <c r="H25" s="350"/>
      <c r="I25" s="352"/>
      <c r="J25" s="353"/>
      <c r="K25" s="84"/>
      <c r="L25" s="352"/>
      <c r="M25" s="353"/>
      <c r="N25" s="354"/>
      <c r="O25" s="352"/>
      <c r="P25" s="353"/>
      <c r="Q25" s="350"/>
      <c r="R25" s="352"/>
      <c r="S25" s="353"/>
    </row>
    <row r="26" spans="1:19" ht="22.35" customHeight="1" x14ac:dyDescent="0.2">
      <c r="A26" s="13" t="s">
        <v>115</v>
      </c>
      <c r="B26" s="350"/>
      <c r="C26" s="352"/>
      <c r="D26" s="353"/>
      <c r="E26" s="350"/>
      <c r="F26" s="352"/>
      <c r="G26" s="353"/>
      <c r="H26" s="350"/>
      <c r="I26" s="352"/>
      <c r="J26" s="353"/>
      <c r="K26" s="350"/>
      <c r="L26" s="352"/>
      <c r="M26" s="353"/>
      <c r="N26" s="354"/>
      <c r="O26" s="352"/>
      <c r="P26" s="353"/>
      <c r="Q26" s="350"/>
      <c r="R26" s="352"/>
      <c r="S26" s="353"/>
    </row>
    <row r="27" spans="1:19" ht="22.15" customHeight="1" x14ac:dyDescent="0.2">
      <c r="A27" s="13" t="s">
        <v>107</v>
      </c>
      <c r="B27" s="85"/>
      <c r="C27" s="110">
        <f>SUM(C23:C26)</f>
        <v>0</v>
      </c>
      <c r="D27" s="110">
        <f>SUM(D23:D26)</f>
        <v>0</v>
      </c>
      <c r="E27" s="77"/>
      <c r="F27" s="110">
        <f>SUM(F23:F26)</f>
        <v>0</v>
      </c>
      <c r="G27" s="110">
        <f>SUM(G23:G26)</f>
        <v>0</v>
      </c>
      <c r="H27" s="42"/>
      <c r="I27" s="110">
        <f>SUM(I23:I26)</f>
        <v>0</v>
      </c>
      <c r="J27" s="110">
        <f>SUM(J23:J26)</f>
        <v>0</v>
      </c>
      <c r="K27" s="77" t="s">
        <v>43</v>
      </c>
      <c r="L27" s="110">
        <f>SUM(L23:L26)</f>
        <v>610</v>
      </c>
      <c r="M27" s="110">
        <f>SUM(M23:M26)</f>
        <v>0</v>
      </c>
      <c r="N27" s="42"/>
      <c r="O27" s="110">
        <f>SUM(O23:O26)</f>
        <v>0</v>
      </c>
      <c r="P27" s="110">
        <f>SUM(P23:P26)</f>
        <v>0</v>
      </c>
      <c r="Q27" s="42"/>
      <c r="R27" s="110">
        <f>SUM(R23:R26)</f>
        <v>0</v>
      </c>
      <c r="S27" s="110">
        <f>SUM(S23:S26)</f>
        <v>0</v>
      </c>
    </row>
    <row r="28" spans="1:19" ht="24.6" customHeight="1" x14ac:dyDescent="0.2">
      <c r="A28" s="19"/>
      <c r="B28" s="14"/>
      <c r="C28" s="18"/>
      <c r="D28" s="18"/>
      <c r="E28" s="20"/>
      <c r="F28" s="18"/>
      <c r="G28" s="18"/>
      <c r="H28" s="20"/>
      <c r="I28" s="18"/>
      <c r="J28" s="18"/>
      <c r="K28" s="20"/>
      <c r="L28" s="18"/>
      <c r="M28" s="18"/>
      <c r="N28" s="20"/>
      <c r="O28" s="18"/>
      <c r="P28" s="466" t="s">
        <v>778</v>
      </c>
      <c r="Q28" s="466"/>
      <c r="R28" s="66">
        <f>SUM(C27,F27,I27,L27,,O27,R27)</f>
        <v>610</v>
      </c>
      <c r="S28" s="66">
        <f>SUM(D27,G27,J27,M27,,P27,S27)</f>
        <v>0</v>
      </c>
    </row>
    <row r="29" spans="1:19" ht="21" customHeight="1" x14ac:dyDescent="0.2">
      <c r="A29" s="21"/>
      <c r="B29" s="331"/>
      <c r="C29" s="331"/>
      <c r="D29" s="331"/>
      <c r="E29" s="331"/>
      <c r="F29" s="331"/>
      <c r="G29" s="331"/>
      <c r="H29" s="331"/>
      <c r="I29" s="331"/>
      <c r="J29" s="331"/>
      <c r="K29" s="329" t="s">
        <v>871</v>
      </c>
      <c r="L29" s="331"/>
      <c r="M29" s="21"/>
      <c r="N29" s="462" t="s">
        <v>897</v>
      </c>
      <c r="O29" s="462"/>
      <c r="P29" s="462"/>
      <c r="Q29" s="462"/>
      <c r="R29" s="462"/>
      <c r="S29" s="462"/>
    </row>
    <row r="30" spans="1:19" x14ac:dyDescent="0.15">
      <c r="B30" s="2"/>
      <c r="E30" s="2"/>
      <c r="H30" s="2"/>
      <c r="K30" s="2"/>
      <c r="N30" s="2"/>
      <c r="Q30" s="2"/>
    </row>
    <row r="31" spans="1:19" ht="8.4499999999999993" customHeight="1" x14ac:dyDescent="0.15">
      <c r="B31" s="2"/>
      <c r="E31" s="2"/>
      <c r="H31" s="2"/>
      <c r="K31" s="3"/>
      <c r="N31" s="2"/>
      <c r="Q31" s="2"/>
    </row>
    <row r="32" spans="1:19" x14ac:dyDescent="0.15">
      <c r="B32" s="2"/>
      <c r="E32" s="2"/>
      <c r="H32" s="2"/>
      <c r="K32" s="2"/>
      <c r="N32" s="2"/>
      <c r="Q32" s="2"/>
    </row>
    <row r="33" spans="1:17" x14ac:dyDescent="0.15">
      <c r="B33" s="2"/>
      <c r="E33" s="2"/>
      <c r="H33" s="2"/>
      <c r="K33" s="2"/>
      <c r="N33" s="2"/>
      <c r="Q33" s="2"/>
    </row>
    <row r="34" spans="1:17" x14ac:dyDescent="0.15">
      <c r="B34" s="2"/>
      <c r="E34" s="2"/>
      <c r="H34" s="2"/>
      <c r="K34" s="2"/>
      <c r="N34" s="2"/>
      <c r="Q34" s="2"/>
    </row>
    <row r="35" spans="1:17" x14ac:dyDescent="0.15">
      <c r="H35" s="2"/>
      <c r="K35" s="2"/>
      <c r="N35" s="2"/>
      <c r="Q35" s="2"/>
    </row>
    <row r="36" spans="1:17" ht="17.25" x14ac:dyDescent="0.2">
      <c r="A36" s="309"/>
      <c r="B36" s="309"/>
      <c r="C36" s="309"/>
      <c r="D36" s="309"/>
      <c r="E36" s="309"/>
      <c r="F36" s="309"/>
      <c r="G36" s="309"/>
      <c r="H36" s="309"/>
      <c r="K36" s="2"/>
      <c r="N36" s="2"/>
      <c r="Q36" s="2"/>
    </row>
    <row r="37" spans="1:17" x14ac:dyDescent="0.15">
      <c r="H37" s="2"/>
      <c r="K37" s="2"/>
      <c r="N37" s="2"/>
      <c r="Q37" s="2"/>
    </row>
    <row r="38" spans="1:17" x14ac:dyDescent="0.15">
      <c r="H38" s="2"/>
      <c r="K38" s="2"/>
      <c r="N38" s="2"/>
      <c r="Q38" s="2"/>
    </row>
    <row r="39" spans="1:17" x14ac:dyDescent="0.15">
      <c r="H39" s="2"/>
      <c r="K39" s="2"/>
      <c r="N39" s="2"/>
      <c r="Q39" s="2"/>
    </row>
  </sheetData>
  <mergeCells count="25">
    <mergeCell ref="A2:G2"/>
    <mergeCell ref="P15:Q15"/>
    <mergeCell ref="P28:Q28"/>
    <mergeCell ref="A4:B4"/>
    <mergeCell ref="M3:N3"/>
    <mergeCell ref="M4:N4"/>
    <mergeCell ref="I3:L3"/>
    <mergeCell ref="C3:G3"/>
    <mergeCell ref="C4:G4"/>
    <mergeCell ref="A3:B3"/>
    <mergeCell ref="B15:I15"/>
    <mergeCell ref="B22:I22"/>
    <mergeCell ref="I4:L4"/>
    <mergeCell ref="B6:D6"/>
    <mergeCell ref="E6:G6"/>
    <mergeCell ref="H6:J6"/>
    <mergeCell ref="K6:M6"/>
    <mergeCell ref="R3:S3"/>
    <mergeCell ref="R4:S4"/>
    <mergeCell ref="N29:S29"/>
    <mergeCell ref="N6:P6"/>
    <mergeCell ref="Q6:S6"/>
    <mergeCell ref="P22:Q22"/>
    <mergeCell ref="O3:P3"/>
    <mergeCell ref="O4:P4"/>
  </mergeCells>
  <phoneticPr fontId="2"/>
  <printOptions horizontalCentered="1" verticalCentered="1"/>
  <pageMargins left="0.43307086614173229" right="0" top="0" bottom="0" header="0" footer="0"/>
  <pageSetup paperSize="9" scale="8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19"/>
  <sheetViews>
    <sheetView zoomScale="90" zoomScaleNormal="90"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3.875" style="156" customWidth="1"/>
    <col min="10" max="16384" width="9" style="156"/>
  </cols>
  <sheetData>
    <row r="1" spans="1:9" ht="30" customHeight="1" x14ac:dyDescent="0.15">
      <c r="A1" s="436" t="s">
        <v>217</v>
      </c>
      <c r="B1" s="436"/>
      <c r="C1" s="436"/>
      <c r="D1" s="436"/>
      <c r="E1" s="436"/>
      <c r="F1" s="436"/>
      <c r="G1" s="436"/>
      <c r="H1" s="436"/>
      <c r="I1" s="436"/>
    </row>
    <row r="2" spans="1:9" ht="24.75" customHeight="1" thickBot="1" x14ac:dyDescent="0.2">
      <c r="A2" s="468" t="s">
        <v>446</v>
      </c>
      <c r="B2" s="468"/>
      <c r="C2" s="468"/>
    </row>
    <row r="3" spans="1:9" ht="36" customHeight="1" thickBot="1" x14ac:dyDescent="0.2">
      <c r="A3" s="437" t="s">
        <v>447</v>
      </c>
      <c r="B3" s="438"/>
      <c r="C3" s="438"/>
      <c r="D3" s="438"/>
      <c r="E3" s="438"/>
      <c r="F3" s="438"/>
      <c r="G3" s="438"/>
      <c r="H3" s="438"/>
      <c r="I3" s="439"/>
    </row>
    <row r="4" spans="1:9" ht="36" customHeight="1" x14ac:dyDescent="0.15">
      <c r="A4" s="440" t="s">
        <v>448</v>
      </c>
      <c r="B4" s="443" t="s">
        <v>221</v>
      </c>
      <c r="C4" s="444"/>
      <c r="D4" s="445" t="s">
        <v>222</v>
      </c>
      <c r="E4" s="446"/>
      <c r="F4" s="443" t="s">
        <v>223</v>
      </c>
      <c r="G4" s="444"/>
      <c r="H4" s="445" t="s">
        <v>224</v>
      </c>
      <c r="I4" s="447"/>
    </row>
    <row r="5" spans="1:9" ht="36" customHeight="1" x14ac:dyDescent="0.15">
      <c r="A5" s="567"/>
      <c r="B5" s="160" t="s">
        <v>225</v>
      </c>
      <c r="C5" s="161" t="s">
        <v>226</v>
      </c>
      <c r="D5" s="160" t="s">
        <v>225</v>
      </c>
      <c r="E5" s="161" t="s">
        <v>226</v>
      </c>
      <c r="F5" s="160" t="s">
        <v>225</v>
      </c>
      <c r="G5" s="161" t="s">
        <v>226</v>
      </c>
      <c r="H5" s="160" t="s">
        <v>225</v>
      </c>
      <c r="I5" s="162" t="s">
        <v>226</v>
      </c>
    </row>
    <row r="6" spans="1:9" ht="36" customHeight="1" x14ac:dyDescent="0.15">
      <c r="A6" s="567"/>
      <c r="B6" s="163" t="s">
        <v>185</v>
      </c>
      <c r="C6" s="166" t="s">
        <v>883</v>
      </c>
      <c r="D6" s="165" t="s">
        <v>194</v>
      </c>
      <c r="E6" s="174" t="s">
        <v>876</v>
      </c>
      <c r="F6" s="163"/>
      <c r="G6" s="166"/>
      <c r="H6" s="310" t="s">
        <v>185</v>
      </c>
      <c r="I6" s="167"/>
    </row>
    <row r="7" spans="1:9" ht="36" customHeight="1" x14ac:dyDescent="0.15">
      <c r="A7" s="567"/>
      <c r="B7" s="163" t="s">
        <v>186</v>
      </c>
      <c r="C7" s="166" t="s">
        <v>874</v>
      </c>
      <c r="D7" s="165"/>
      <c r="E7" s="174"/>
      <c r="F7" s="163"/>
      <c r="G7" s="166"/>
      <c r="H7" s="165" t="s">
        <v>186</v>
      </c>
      <c r="I7" s="167"/>
    </row>
    <row r="8" spans="1:9" ht="36" customHeight="1" x14ac:dyDescent="0.15">
      <c r="A8" s="567"/>
      <c r="B8" s="163" t="s">
        <v>449</v>
      </c>
      <c r="C8" s="173" t="s">
        <v>353</v>
      </c>
      <c r="D8" s="163"/>
      <c r="E8" s="174"/>
      <c r="F8" s="163"/>
      <c r="G8" s="166"/>
      <c r="H8" s="165" t="s">
        <v>188</v>
      </c>
      <c r="I8" s="167"/>
    </row>
    <row r="9" spans="1:9" ht="36" customHeight="1" x14ac:dyDescent="0.15">
      <c r="A9" s="567"/>
      <c r="B9" s="163" t="s">
        <v>187</v>
      </c>
      <c r="C9" s="332" t="s">
        <v>875</v>
      </c>
      <c r="D9" s="163"/>
      <c r="E9" s="174"/>
      <c r="F9" s="163"/>
      <c r="G9" s="166"/>
      <c r="H9" s="165" t="s">
        <v>194</v>
      </c>
      <c r="I9" s="167" t="s">
        <v>297</v>
      </c>
    </row>
    <row r="10" spans="1:9" ht="36" customHeight="1" x14ac:dyDescent="0.15">
      <c r="A10" s="567"/>
      <c r="B10" s="163"/>
      <c r="C10" s="173"/>
      <c r="D10" s="165"/>
      <c r="E10" s="174"/>
      <c r="F10" s="163"/>
      <c r="G10" s="166"/>
      <c r="H10" s="165"/>
      <c r="I10" s="167"/>
    </row>
    <row r="11" spans="1:9" ht="36" customHeight="1" x14ac:dyDescent="0.15">
      <c r="A11" s="567"/>
      <c r="B11" s="163"/>
      <c r="C11" s="173"/>
      <c r="D11" s="165"/>
      <c r="E11" s="174"/>
      <c r="F11" s="163"/>
      <c r="G11" s="166"/>
      <c r="H11" s="165"/>
      <c r="I11" s="167"/>
    </row>
    <row r="12" spans="1:9" ht="36" customHeight="1" thickBot="1" x14ac:dyDescent="0.2">
      <c r="A12" s="568"/>
      <c r="B12" s="182"/>
      <c r="C12" s="168"/>
      <c r="D12" s="184"/>
      <c r="E12" s="185"/>
      <c r="F12" s="182"/>
      <c r="G12" s="168"/>
      <c r="H12" s="165"/>
      <c r="I12" s="195"/>
    </row>
    <row r="13" spans="1:9" ht="36" customHeight="1" thickBot="1" x14ac:dyDescent="0.2">
      <c r="A13" s="471" t="s">
        <v>450</v>
      </c>
      <c r="B13" s="472"/>
      <c r="C13" s="472"/>
      <c r="D13" s="472"/>
      <c r="E13" s="472"/>
      <c r="F13" s="472"/>
      <c r="G13" s="472"/>
      <c r="H13" s="472"/>
      <c r="I13" s="473"/>
    </row>
    <row r="14" spans="1:9" ht="36" customHeight="1" x14ac:dyDescent="0.15">
      <c r="A14" s="246" t="s">
        <v>284</v>
      </c>
      <c r="B14" s="443" t="s">
        <v>221</v>
      </c>
      <c r="C14" s="444"/>
      <c r="D14" s="445" t="s">
        <v>222</v>
      </c>
      <c r="E14" s="446"/>
      <c r="F14" s="443" t="s">
        <v>223</v>
      </c>
      <c r="G14" s="444"/>
      <c r="H14" s="445" t="s">
        <v>224</v>
      </c>
      <c r="I14" s="447"/>
    </row>
    <row r="15" spans="1:9" ht="36" customHeight="1" x14ac:dyDescent="0.15">
      <c r="A15" s="508" t="s">
        <v>451</v>
      </c>
      <c r="B15" s="160" t="s">
        <v>225</v>
      </c>
      <c r="C15" s="161" t="s">
        <v>226</v>
      </c>
      <c r="D15" s="160" t="s">
        <v>225</v>
      </c>
      <c r="E15" s="161" t="s">
        <v>226</v>
      </c>
      <c r="F15" s="160" t="s">
        <v>225</v>
      </c>
      <c r="G15" s="161" t="s">
        <v>226</v>
      </c>
      <c r="H15" s="160" t="s">
        <v>225</v>
      </c>
      <c r="I15" s="162" t="s">
        <v>226</v>
      </c>
    </row>
    <row r="16" spans="1:9" ht="36" customHeight="1" x14ac:dyDescent="0.15">
      <c r="A16" s="508"/>
      <c r="B16" s="469" t="s">
        <v>189</v>
      </c>
      <c r="C16" s="168" t="s">
        <v>884</v>
      </c>
      <c r="D16" s="163"/>
      <c r="E16" s="174"/>
      <c r="F16" s="180"/>
      <c r="G16" s="166"/>
      <c r="H16" s="163" t="s">
        <v>189</v>
      </c>
      <c r="I16" s="167"/>
    </row>
    <row r="17" spans="1:9" ht="36" customHeight="1" thickBot="1" x14ac:dyDescent="0.2">
      <c r="A17" s="556"/>
      <c r="B17" s="521"/>
      <c r="C17" s="251" t="s">
        <v>452</v>
      </c>
      <c r="D17" s="190"/>
      <c r="E17" s="191"/>
      <c r="F17" s="188"/>
      <c r="G17" s="189"/>
      <c r="H17" s="192"/>
      <c r="I17" s="193"/>
    </row>
    <row r="18" spans="1:9" ht="17.25" customHeight="1" x14ac:dyDescent="0.15">
      <c r="A18" s="569" t="s">
        <v>877</v>
      </c>
      <c r="B18" s="569"/>
      <c r="C18" s="569"/>
      <c r="D18" s="569"/>
      <c r="E18" s="569"/>
      <c r="F18" s="569"/>
      <c r="G18" s="569"/>
      <c r="H18" s="569"/>
      <c r="I18" s="569"/>
    </row>
    <row r="19" spans="1:9" s="157" customFormat="1" ht="25.5" customHeight="1" x14ac:dyDescent="0.2">
      <c r="A19" s="430" t="s">
        <v>851</v>
      </c>
      <c r="B19" s="430"/>
      <c r="C19" s="430"/>
      <c r="D19" s="430"/>
      <c r="E19" s="430"/>
      <c r="F19" s="430"/>
      <c r="G19" s="430"/>
      <c r="H19" s="430"/>
      <c r="I19" s="430"/>
    </row>
  </sheetData>
  <mergeCells count="17">
    <mergeCell ref="A18:I18"/>
    <mergeCell ref="A19:I19"/>
    <mergeCell ref="A13:I13"/>
    <mergeCell ref="B14:C14"/>
    <mergeCell ref="D14:E14"/>
    <mergeCell ref="F14:G14"/>
    <mergeCell ref="H14:I14"/>
    <mergeCell ref="A15:A17"/>
    <mergeCell ref="B16:B17"/>
    <mergeCell ref="A1:I1"/>
    <mergeCell ref="A2:C2"/>
    <mergeCell ref="A3:I3"/>
    <mergeCell ref="A4:A12"/>
    <mergeCell ref="B4:C4"/>
    <mergeCell ref="D4:E4"/>
    <mergeCell ref="F4:G4"/>
    <mergeCell ref="H4:I4"/>
  </mergeCells>
  <phoneticPr fontId="2"/>
  <printOptions horizontalCentered="1" verticalCentered="1"/>
  <pageMargins left="0" right="0.59055118110236227" top="0.39370078740157483" bottom="0" header="0.51181102362204722" footer="0.51181102362204722"/>
  <pageSetup paperSize="9" scale="9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39"/>
  <sheetViews>
    <sheetView showZeros="0" zoomScale="90" zoomScaleNormal="90" workbookViewId="0"/>
  </sheetViews>
  <sheetFormatPr defaultRowHeight="13.5" x14ac:dyDescent="0.15"/>
  <cols>
    <col min="1" max="1" width="4.25" customWidth="1"/>
    <col min="2" max="2" width="10.125" customWidth="1"/>
    <col min="3" max="4" width="7.875" customWidth="1"/>
    <col min="5" max="5" width="10.125" customWidth="1"/>
    <col min="6" max="7" width="7.75" customWidth="1"/>
    <col min="8" max="8" width="10.125" customWidth="1"/>
    <col min="9" max="10" width="7.75" customWidth="1"/>
    <col min="11" max="11" width="10.125" customWidth="1"/>
    <col min="12" max="13" width="7.75" customWidth="1"/>
    <col min="14" max="14" width="10.125" customWidth="1"/>
    <col min="15" max="16" width="7.875" customWidth="1"/>
    <col min="17" max="17" width="10.125" customWidth="1"/>
    <col min="18" max="19" width="7.875" customWidth="1"/>
    <col min="20" max="20" width="8.75" customWidth="1"/>
  </cols>
  <sheetData>
    <row r="1" spans="1:20" ht="27.6" customHeight="1" x14ac:dyDescent="0.25">
      <c r="A1" s="4" t="s">
        <v>95</v>
      </c>
      <c r="B1" s="23"/>
      <c r="C1" s="23"/>
      <c r="D1" s="23"/>
      <c r="E1" s="23"/>
      <c r="F1" s="23"/>
      <c r="G1" s="23"/>
      <c r="H1" s="23"/>
      <c r="I1" s="23"/>
      <c r="J1" s="23"/>
      <c r="K1" s="23"/>
      <c r="L1" s="23"/>
      <c r="M1" s="23"/>
      <c r="N1" s="23"/>
      <c r="O1" s="23"/>
      <c r="P1" s="23"/>
      <c r="Q1" s="23"/>
      <c r="R1" s="23"/>
      <c r="S1" s="23"/>
    </row>
    <row r="2" spans="1:20" ht="21" customHeight="1" x14ac:dyDescent="0.25">
      <c r="A2" s="454" t="s">
        <v>989</v>
      </c>
      <c r="B2" s="454"/>
      <c r="C2" s="454"/>
      <c r="D2" s="454"/>
      <c r="E2" s="454"/>
      <c r="F2" s="454"/>
      <c r="G2" s="454"/>
      <c r="H2" s="25"/>
      <c r="I2" s="25"/>
      <c r="J2" s="25"/>
      <c r="K2" s="25"/>
      <c r="L2" s="24"/>
      <c r="M2" s="25"/>
      <c r="N2" s="34"/>
      <c r="O2" s="103"/>
      <c r="P2" s="34"/>
      <c r="Q2" s="35"/>
      <c r="R2" s="25"/>
      <c r="S2" s="33">
        <f>R4</f>
        <v>0</v>
      </c>
    </row>
    <row r="3" spans="1:20" ht="26.45" customHeight="1" x14ac:dyDescent="0.25">
      <c r="A3" s="456" t="s">
        <v>3</v>
      </c>
      <c r="B3" s="457"/>
      <c r="C3" s="451" t="str">
        <f>IF(秋田!C3&lt;&gt;"",秋田!C3,"")</f>
        <v/>
      </c>
      <c r="D3" s="452"/>
      <c r="E3" s="452"/>
      <c r="F3" s="452"/>
      <c r="G3" s="453"/>
      <c r="H3" s="9" t="s">
        <v>44</v>
      </c>
      <c r="I3" s="451" t="str">
        <f>IF(秋田!I3&lt;&gt;"",秋田!I3,"")</f>
        <v>　　　年　　　月　　　日（　　）</v>
      </c>
      <c r="J3" s="452"/>
      <c r="K3" s="452"/>
      <c r="L3" s="453"/>
      <c r="M3" s="455" t="s">
        <v>4</v>
      </c>
      <c r="N3" s="455"/>
      <c r="O3" s="451" t="str">
        <f>IF(秋田!O3&lt;&gt;"",秋田!O3,"")</f>
        <v/>
      </c>
      <c r="P3" s="453"/>
      <c r="Q3" s="8" t="s">
        <v>5</v>
      </c>
      <c r="R3" s="458">
        <f>SUM(秋田:北鹿!R4:S4)</f>
        <v>0</v>
      </c>
      <c r="S3" s="459"/>
      <c r="T3" s="1"/>
    </row>
    <row r="4" spans="1:20" ht="26.45" customHeight="1" x14ac:dyDescent="0.25">
      <c r="A4" s="456" t="s">
        <v>6</v>
      </c>
      <c r="B4" s="457"/>
      <c r="C4" s="451" t="str">
        <f>IF(秋田!C4&lt;&gt;"",秋田!C4,"")</f>
        <v/>
      </c>
      <c r="D4" s="452"/>
      <c r="E4" s="452"/>
      <c r="F4" s="452"/>
      <c r="G4" s="453"/>
      <c r="H4" s="9" t="s">
        <v>7</v>
      </c>
      <c r="I4" s="451" t="str">
        <f>IF(秋田!I4&lt;&gt;"",秋田!I4,"")</f>
        <v/>
      </c>
      <c r="J4" s="452"/>
      <c r="K4" s="452"/>
      <c r="L4" s="453"/>
      <c r="M4" s="455" t="s">
        <v>8</v>
      </c>
      <c r="N4" s="455"/>
      <c r="O4" s="451" t="str">
        <f>IF(秋田!O4&lt;&gt;"",秋田!O4,"")</f>
        <v/>
      </c>
      <c r="P4" s="453"/>
      <c r="Q4" s="8" t="s">
        <v>9</v>
      </c>
      <c r="R4" s="514">
        <f>SUM(S20,S28)</f>
        <v>0</v>
      </c>
      <c r="S4" s="515"/>
      <c r="T4" s="1"/>
    </row>
    <row r="5" spans="1:20" ht="20.25" customHeight="1" x14ac:dyDescent="0.2">
      <c r="A5" s="21"/>
      <c r="B5" s="21"/>
      <c r="C5" s="21"/>
      <c r="D5" s="21"/>
      <c r="E5" s="21"/>
      <c r="F5" s="21"/>
      <c r="G5" s="21"/>
      <c r="H5" s="21"/>
      <c r="I5" s="21"/>
      <c r="J5" s="21"/>
      <c r="K5" s="21"/>
      <c r="L5" s="21"/>
      <c r="M5" s="21"/>
      <c r="N5" s="21"/>
      <c r="O5" s="21"/>
      <c r="P5" s="21"/>
      <c r="Q5" s="21"/>
      <c r="R5" s="21"/>
      <c r="S5" s="21"/>
    </row>
    <row r="6" spans="1:20" ht="24.6" customHeight="1" x14ac:dyDescent="0.2">
      <c r="A6" s="12"/>
      <c r="B6" s="448" t="s">
        <v>10</v>
      </c>
      <c r="C6" s="449"/>
      <c r="D6" s="450"/>
      <c r="E6" s="448" t="s">
        <v>11</v>
      </c>
      <c r="F6" s="449"/>
      <c r="G6" s="450"/>
      <c r="H6" s="448" t="s">
        <v>12</v>
      </c>
      <c r="I6" s="449"/>
      <c r="J6" s="450"/>
      <c r="K6" s="448" t="s">
        <v>13</v>
      </c>
      <c r="L6" s="449"/>
      <c r="M6" s="450"/>
      <c r="N6" s="570"/>
      <c r="O6" s="466"/>
      <c r="P6" s="571"/>
      <c r="Q6" s="570"/>
      <c r="R6" s="466"/>
      <c r="S6" s="571"/>
    </row>
    <row r="7" spans="1:20" ht="22.15" customHeight="1" x14ac:dyDescent="0.2">
      <c r="A7" s="13"/>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20" ht="22.15" customHeight="1" x14ac:dyDescent="0.2">
      <c r="A8" s="13"/>
      <c r="B8" s="42" t="s">
        <v>779</v>
      </c>
      <c r="C8" s="146">
        <v>1440</v>
      </c>
      <c r="D8" s="108"/>
      <c r="E8" s="58" t="s">
        <v>780</v>
      </c>
      <c r="F8" s="107">
        <v>640</v>
      </c>
      <c r="G8" s="108"/>
      <c r="H8" s="42"/>
      <c r="I8" s="118"/>
      <c r="J8" s="108"/>
      <c r="K8" s="58" t="s">
        <v>861</v>
      </c>
      <c r="L8" s="118">
        <v>3040</v>
      </c>
      <c r="M8" s="108"/>
      <c r="N8" s="42"/>
      <c r="O8" s="123"/>
      <c r="P8" s="107"/>
      <c r="Q8" s="74"/>
      <c r="R8" s="123"/>
      <c r="S8" s="107"/>
    </row>
    <row r="9" spans="1:20" ht="22.15" customHeight="1" x14ac:dyDescent="0.2">
      <c r="A9" s="13"/>
      <c r="B9" s="42" t="s">
        <v>781</v>
      </c>
      <c r="C9" s="135">
        <v>250</v>
      </c>
      <c r="D9" s="109"/>
      <c r="E9" s="42"/>
      <c r="F9" s="107"/>
      <c r="G9" s="109"/>
      <c r="H9" s="42"/>
      <c r="I9" s="107"/>
      <c r="J9" s="109"/>
      <c r="K9" s="58" t="s">
        <v>781</v>
      </c>
      <c r="L9" s="107">
        <v>650</v>
      </c>
      <c r="M9" s="109"/>
      <c r="N9" s="42"/>
      <c r="O9" s="123"/>
      <c r="P9" s="107"/>
      <c r="Q9" s="74"/>
      <c r="R9" s="123"/>
      <c r="S9" s="107"/>
    </row>
    <row r="10" spans="1:20" ht="22.15" customHeight="1" x14ac:dyDescent="0.2">
      <c r="A10" s="13" t="s">
        <v>78</v>
      </c>
      <c r="B10" s="42" t="s">
        <v>782</v>
      </c>
      <c r="C10" s="135">
        <v>200</v>
      </c>
      <c r="D10" s="109"/>
      <c r="E10" s="42"/>
      <c r="F10" s="107"/>
      <c r="G10" s="109"/>
      <c r="H10" s="42"/>
      <c r="I10" s="107"/>
      <c r="J10" s="109"/>
      <c r="K10" s="58" t="s">
        <v>784</v>
      </c>
      <c r="L10" s="107">
        <v>300</v>
      </c>
      <c r="M10" s="109"/>
      <c r="N10" s="42"/>
      <c r="O10" s="123"/>
      <c r="P10" s="107"/>
      <c r="Q10" s="74"/>
      <c r="R10" s="123"/>
      <c r="S10" s="107"/>
    </row>
    <row r="11" spans="1:20" ht="22.15" customHeight="1" x14ac:dyDescent="0.2">
      <c r="A11" s="13"/>
      <c r="B11" s="42" t="s">
        <v>783</v>
      </c>
      <c r="C11" s="135">
        <v>330</v>
      </c>
      <c r="D11" s="109"/>
      <c r="E11" s="42"/>
      <c r="F11" s="107"/>
      <c r="G11" s="109"/>
      <c r="H11" s="42"/>
      <c r="I11" s="107"/>
      <c r="J11" s="109"/>
      <c r="K11" s="58" t="s">
        <v>780</v>
      </c>
      <c r="L11" s="107">
        <v>550</v>
      </c>
      <c r="M11" s="109"/>
      <c r="N11" s="42"/>
      <c r="O11" s="123"/>
      <c r="P11" s="107"/>
      <c r="Q11" s="74"/>
      <c r="R11" s="123"/>
      <c r="S11" s="107"/>
    </row>
    <row r="12" spans="1:20" ht="22.15" customHeight="1" x14ac:dyDescent="0.2">
      <c r="A12" s="13"/>
      <c r="B12" s="42"/>
      <c r="C12" s="107"/>
      <c r="D12" s="109"/>
      <c r="E12" s="42"/>
      <c r="F12" s="107"/>
      <c r="G12" s="109"/>
      <c r="H12" s="42"/>
      <c r="I12" s="107"/>
      <c r="J12" s="109"/>
      <c r="K12" s="58"/>
      <c r="L12" s="107"/>
      <c r="M12" s="109"/>
      <c r="N12" s="42"/>
      <c r="O12" s="123"/>
      <c r="P12" s="107"/>
      <c r="Q12" s="74"/>
      <c r="R12" s="123"/>
      <c r="S12" s="107"/>
    </row>
    <row r="13" spans="1:20" ht="22.15" customHeight="1" x14ac:dyDescent="0.2">
      <c r="A13" s="13"/>
      <c r="B13" s="42"/>
      <c r="C13" s="107"/>
      <c r="D13" s="109"/>
      <c r="E13" s="42"/>
      <c r="F13" s="107"/>
      <c r="G13" s="109"/>
      <c r="H13" s="42"/>
      <c r="I13" s="107"/>
      <c r="J13" s="109"/>
      <c r="K13" s="42"/>
      <c r="L13" s="107"/>
      <c r="M13" s="109"/>
      <c r="N13" s="42"/>
      <c r="O13" s="123"/>
      <c r="P13" s="107"/>
      <c r="Q13" s="75"/>
      <c r="R13" s="124"/>
      <c r="S13" s="115"/>
    </row>
    <row r="14" spans="1:20" ht="22.15" customHeight="1" x14ac:dyDescent="0.2">
      <c r="A14" s="13" t="s">
        <v>79</v>
      </c>
      <c r="B14" s="42"/>
      <c r="C14" s="107"/>
      <c r="D14" s="109"/>
      <c r="E14" s="42"/>
      <c r="F14" s="107"/>
      <c r="G14" s="109"/>
      <c r="H14" s="42"/>
      <c r="I14" s="107"/>
      <c r="J14" s="109"/>
      <c r="K14" s="42"/>
      <c r="L14" s="107"/>
      <c r="M14" s="109"/>
      <c r="N14" s="42"/>
      <c r="O14" s="123"/>
      <c r="P14" s="109"/>
      <c r="Q14" s="42"/>
      <c r="R14" s="123"/>
      <c r="S14" s="109"/>
    </row>
    <row r="15" spans="1:20" ht="22.15" customHeight="1" x14ac:dyDescent="0.2">
      <c r="A15" s="13"/>
      <c r="B15" s="42"/>
      <c r="C15" s="107"/>
      <c r="D15" s="109"/>
      <c r="E15" s="42"/>
      <c r="F15" s="107"/>
      <c r="G15" s="109"/>
      <c r="H15" s="42"/>
      <c r="I15" s="107"/>
      <c r="J15" s="109"/>
      <c r="K15" s="42"/>
      <c r="L15" s="107"/>
      <c r="M15" s="109"/>
      <c r="N15" s="42"/>
      <c r="O15" s="123"/>
      <c r="P15" s="109"/>
      <c r="Q15" s="42"/>
      <c r="R15" s="123"/>
      <c r="S15" s="109"/>
    </row>
    <row r="16" spans="1:20" ht="22.15" customHeight="1" x14ac:dyDescent="0.2">
      <c r="A16" s="13"/>
      <c r="B16" s="42"/>
      <c r="C16" s="107"/>
      <c r="D16" s="109"/>
      <c r="E16" s="42"/>
      <c r="F16" s="107"/>
      <c r="G16" s="109"/>
      <c r="H16" s="42"/>
      <c r="I16" s="107"/>
      <c r="J16" s="109"/>
      <c r="K16" s="42"/>
      <c r="L16" s="107"/>
      <c r="M16" s="109"/>
      <c r="N16" s="42"/>
      <c r="O16" s="123"/>
      <c r="P16" s="109"/>
      <c r="Q16" s="42"/>
      <c r="R16" s="123"/>
      <c r="S16" s="109"/>
    </row>
    <row r="17" spans="1:19" ht="22.15" customHeight="1" x14ac:dyDescent="0.2">
      <c r="A17" s="13"/>
      <c r="B17" s="42"/>
      <c r="C17" s="107"/>
      <c r="D17" s="109"/>
      <c r="E17" s="42"/>
      <c r="F17" s="107"/>
      <c r="G17" s="109"/>
      <c r="H17" s="42"/>
      <c r="I17" s="107"/>
      <c r="J17" s="109"/>
      <c r="K17" s="42"/>
      <c r="L17" s="107"/>
      <c r="M17" s="109"/>
      <c r="N17" s="42"/>
      <c r="O17" s="123"/>
      <c r="P17" s="109"/>
      <c r="Q17" s="42"/>
      <c r="R17" s="123"/>
      <c r="S17" s="109"/>
    </row>
    <row r="18" spans="1:19" ht="22.15" customHeight="1" x14ac:dyDescent="0.2">
      <c r="A18" s="13" t="s">
        <v>41</v>
      </c>
      <c r="B18" s="42"/>
      <c r="C18" s="107"/>
      <c r="D18" s="109"/>
      <c r="E18" s="42"/>
      <c r="F18" s="107"/>
      <c r="G18" s="109"/>
      <c r="H18" s="42"/>
      <c r="I18" s="107"/>
      <c r="J18" s="109"/>
      <c r="K18" s="42"/>
      <c r="L18" s="107"/>
      <c r="M18" s="109"/>
      <c r="N18" s="42"/>
      <c r="O18" s="123"/>
      <c r="P18" s="109"/>
      <c r="Q18" s="42"/>
      <c r="R18" s="123"/>
      <c r="S18" s="109"/>
    </row>
    <row r="19" spans="1:19" ht="22.15" customHeight="1" x14ac:dyDescent="0.2">
      <c r="A19" s="13"/>
      <c r="B19" s="42" t="s">
        <v>43</v>
      </c>
      <c r="C19" s="110">
        <f>SUM(C8:C18)</f>
        <v>2220</v>
      </c>
      <c r="D19" s="110">
        <f>SUM(D8:D18)</f>
        <v>0</v>
      </c>
      <c r="E19" s="42" t="s">
        <v>43</v>
      </c>
      <c r="F19" s="110">
        <f>SUM(F8:F18)</f>
        <v>640</v>
      </c>
      <c r="G19" s="110">
        <f>SUM(G8:G18)</f>
        <v>0</v>
      </c>
      <c r="H19" s="42"/>
      <c r="I19" s="110">
        <f>SUM(I8:I18)</f>
        <v>0</v>
      </c>
      <c r="J19" s="110">
        <f>SUM(J8:J18)</f>
        <v>0</v>
      </c>
      <c r="K19" s="42" t="s">
        <v>43</v>
      </c>
      <c r="L19" s="110">
        <f>SUM(L8:L18)</f>
        <v>4540</v>
      </c>
      <c r="M19" s="110">
        <f>SUM(M8:M18)</f>
        <v>0</v>
      </c>
      <c r="N19" s="42"/>
      <c r="O19" s="110">
        <f>SUM(O8:O18)</f>
        <v>0</v>
      </c>
      <c r="P19" s="110">
        <f>SUM(P8:P18)</f>
        <v>0</v>
      </c>
      <c r="Q19" s="57"/>
      <c r="R19" s="110">
        <f>SUM(R8:R18)</f>
        <v>0</v>
      </c>
      <c r="S19" s="110">
        <f>SUM(S8:S18)</f>
        <v>0</v>
      </c>
    </row>
    <row r="20" spans="1:19" ht="24.6" customHeight="1" x14ac:dyDescent="0.2">
      <c r="A20" s="16"/>
      <c r="B20" s="565" t="s">
        <v>859</v>
      </c>
      <c r="C20" s="566"/>
      <c r="D20" s="566"/>
      <c r="E20" s="566"/>
      <c r="F20" s="566"/>
      <c r="G20" s="566"/>
      <c r="H20" s="566"/>
      <c r="I20" s="566"/>
      <c r="J20" s="18"/>
      <c r="K20" s="18"/>
      <c r="L20" s="127"/>
      <c r="M20" s="127"/>
      <c r="N20" s="18"/>
      <c r="O20" s="18"/>
      <c r="P20" s="466" t="s">
        <v>785</v>
      </c>
      <c r="Q20" s="466"/>
      <c r="R20" s="66">
        <f>SUM(C19,F19,I19,L19,,O19,R19)</f>
        <v>7400</v>
      </c>
      <c r="S20" s="66">
        <f>SUM(D19,G19,J19,M19,,P19,S19)</f>
        <v>0</v>
      </c>
    </row>
    <row r="21" spans="1:19" ht="22.15" customHeight="1" x14ac:dyDescent="0.2">
      <c r="A21" s="15"/>
      <c r="B21" s="42" t="s">
        <v>786</v>
      </c>
      <c r="C21" s="135">
        <v>330</v>
      </c>
      <c r="D21" s="109"/>
      <c r="E21" s="77"/>
      <c r="F21" s="115"/>
      <c r="G21" s="108"/>
      <c r="H21" s="56"/>
      <c r="I21" s="107"/>
      <c r="J21" s="109"/>
      <c r="K21" s="77" t="s">
        <v>786</v>
      </c>
      <c r="L21" s="121">
        <v>600</v>
      </c>
      <c r="M21" s="108"/>
      <c r="N21" s="42"/>
      <c r="O21" s="107"/>
      <c r="P21" s="108"/>
      <c r="Q21" s="56"/>
      <c r="R21" s="123"/>
      <c r="S21" s="108"/>
    </row>
    <row r="22" spans="1:19" ht="22.15" customHeight="1" x14ac:dyDescent="0.2">
      <c r="A22" s="13" t="s">
        <v>80</v>
      </c>
      <c r="B22" s="42"/>
      <c r="C22" s="107"/>
      <c r="D22" s="109"/>
      <c r="E22" s="77"/>
      <c r="F22" s="115"/>
      <c r="G22" s="109"/>
      <c r="H22" s="76"/>
      <c r="I22" s="107"/>
      <c r="J22" s="109"/>
      <c r="K22" s="90"/>
      <c r="L22" s="115"/>
      <c r="M22" s="109"/>
      <c r="N22" s="42"/>
      <c r="O22" s="107"/>
      <c r="P22" s="109"/>
      <c r="Q22" s="76"/>
      <c r="R22" s="123"/>
      <c r="S22" s="109"/>
    </row>
    <row r="23" spans="1:19" ht="22.15" customHeight="1" x14ac:dyDescent="0.2">
      <c r="A23" s="13"/>
      <c r="B23" s="42"/>
      <c r="C23" s="107"/>
      <c r="D23" s="109"/>
      <c r="E23" s="77"/>
      <c r="F23" s="115"/>
      <c r="G23" s="109"/>
      <c r="H23" s="76"/>
      <c r="I23" s="107"/>
      <c r="J23" s="109"/>
      <c r="K23" s="90"/>
      <c r="L23" s="115"/>
      <c r="M23" s="109"/>
      <c r="N23" s="42"/>
      <c r="O23" s="107"/>
      <c r="P23" s="109"/>
      <c r="Q23" s="76"/>
      <c r="R23" s="123"/>
      <c r="S23" s="109"/>
    </row>
    <row r="24" spans="1:19" ht="22.15" customHeight="1" x14ac:dyDescent="0.2">
      <c r="A24" s="13" t="s">
        <v>81</v>
      </c>
      <c r="B24" s="42"/>
      <c r="C24" s="107"/>
      <c r="D24" s="109"/>
      <c r="E24" s="77"/>
      <c r="F24" s="115"/>
      <c r="G24" s="109"/>
      <c r="H24" s="76"/>
      <c r="I24" s="107"/>
      <c r="J24" s="109"/>
      <c r="K24" s="90"/>
      <c r="L24" s="115"/>
      <c r="M24" s="109"/>
      <c r="N24" s="42"/>
      <c r="O24" s="107"/>
      <c r="P24" s="109"/>
      <c r="Q24" s="76"/>
      <c r="R24" s="123"/>
      <c r="S24" s="109"/>
    </row>
    <row r="25" spans="1:19" ht="22.15" customHeight="1" x14ac:dyDescent="0.2">
      <c r="A25" s="13"/>
      <c r="B25" s="42"/>
      <c r="C25" s="107"/>
      <c r="D25" s="109"/>
      <c r="E25" s="77"/>
      <c r="F25" s="115"/>
      <c r="G25" s="109"/>
      <c r="H25" s="76"/>
      <c r="I25" s="107"/>
      <c r="J25" s="109"/>
      <c r="K25" s="90"/>
      <c r="L25" s="115"/>
      <c r="M25" s="109"/>
      <c r="N25" s="76"/>
      <c r="O25" s="107"/>
      <c r="P25" s="109"/>
      <c r="Q25" s="76"/>
      <c r="R25" s="123"/>
      <c r="S25" s="109"/>
    </row>
    <row r="26" spans="1:19" ht="22.15" customHeight="1" x14ac:dyDescent="0.2">
      <c r="A26" s="13" t="s">
        <v>68</v>
      </c>
      <c r="B26" s="42"/>
      <c r="C26" s="113"/>
      <c r="D26" s="114"/>
      <c r="E26" s="77"/>
      <c r="F26" s="117"/>
      <c r="G26" s="114"/>
      <c r="H26" s="86"/>
      <c r="I26" s="113"/>
      <c r="J26" s="114"/>
      <c r="K26" s="87"/>
      <c r="L26" s="117"/>
      <c r="M26" s="114"/>
      <c r="N26" s="86"/>
      <c r="O26" s="113"/>
      <c r="P26" s="114"/>
      <c r="Q26" s="86"/>
      <c r="R26" s="123"/>
      <c r="S26" s="114"/>
    </row>
    <row r="27" spans="1:19" ht="22.15" customHeight="1" x14ac:dyDescent="0.2">
      <c r="A27" s="13"/>
      <c r="B27" s="85" t="s">
        <v>43</v>
      </c>
      <c r="C27" s="110">
        <f>SUM(C21:C26)</f>
        <v>330</v>
      </c>
      <c r="D27" s="110">
        <f>SUM(D21:D26)</f>
        <v>0</v>
      </c>
      <c r="E27" s="77"/>
      <c r="F27" s="110"/>
      <c r="G27" s="110">
        <f>SUM(G21:G26)</f>
        <v>0</v>
      </c>
      <c r="H27" s="42"/>
      <c r="I27" s="110">
        <f>SUM(I21:I26)</f>
        <v>0</v>
      </c>
      <c r="J27" s="110">
        <f>SUM(J21:J26)</f>
        <v>0</v>
      </c>
      <c r="K27" s="77" t="s">
        <v>43</v>
      </c>
      <c r="L27" s="110">
        <f>SUM(L21:L26)</f>
        <v>600</v>
      </c>
      <c r="M27" s="110">
        <f>SUM(M21:M26)</f>
        <v>0</v>
      </c>
      <c r="N27" s="42"/>
      <c r="O27" s="110">
        <f>SUM(O21:O26)</f>
        <v>0</v>
      </c>
      <c r="P27" s="110">
        <f>SUM(P21:P26)</f>
        <v>0</v>
      </c>
      <c r="Q27" s="42"/>
      <c r="R27" s="110">
        <f>SUM(R21:R26)</f>
        <v>0</v>
      </c>
      <c r="S27" s="110">
        <f>SUM(S21:S26)</f>
        <v>0</v>
      </c>
    </row>
    <row r="28" spans="1:19" ht="24.6" customHeight="1" x14ac:dyDescent="0.2">
      <c r="A28" s="19"/>
      <c r="B28" s="565" t="s">
        <v>210</v>
      </c>
      <c r="C28" s="566"/>
      <c r="D28" s="566"/>
      <c r="E28" s="566"/>
      <c r="F28" s="566"/>
      <c r="G28" s="566"/>
      <c r="H28" s="566"/>
      <c r="I28" s="566"/>
      <c r="J28" s="18"/>
      <c r="K28" s="20"/>
      <c r="L28" s="18"/>
      <c r="M28" s="18"/>
      <c r="N28" s="20"/>
      <c r="O28" s="18"/>
      <c r="P28" s="466" t="s">
        <v>82</v>
      </c>
      <c r="Q28" s="466"/>
      <c r="R28" s="66">
        <f>SUM(C27,F27,I27,L27,,O27,R27)</f>
        <v>930</v>
      </c>
      <c r="S28" s="66">
        <f>SUM(D27,G27,J27,M27,,P27,S27)</f>
        <v>0</v>
      </c>
    </row>
    <row r="29" spans="1:19" ht="21" customHeight="1" x14ac:dyDescent="0.2">
      <c r="A29" s="21"/>
      <c r="B29" s="331"/>
      <c r="C29" s="331"/>
      <c r="D29" s="331"/>
      <c r="E29" s="331"/>
      <c r="F29" s="331"/>
      <c r="G29" s="331"/>
      <c r="H29" s="331"/>
      <c r="I29" s="331"/>
      <c r="J29" s="331"/>
      <c r="K29" s="329" t="s">
        <v>872</v>
      </c>
      <c r="L29" s="331"/>
      <c r="M29" s="21"/>
      <c r="N29" s="462" t="s">
        <v>897</v>
      </c>
      <c r="O29" s="462"/>
      <c r="P29" s="462"/>
      <c r="Q29" s="462"/>
      <c r="R29" s="462"/>
      <c r="S29" s="462"/>
    </row>
    <row r="30" spans="1:19" x14ac:dyDescent="0.15">
      <c r="B30" s="2"/>
      <c r="E30" s="2"/>
      <c r="H30" s="2"/>
      <c r="K30" s="2"/>
      <c r="N30" s="2"/>
      <c r="Q30" s="2"/>
    </row>
    <row r="31" spans="1:19" x14ac:dyDescent="0.15">
      <c r="B31" s="2"/>
      <c r="E31" s="2"/>
      <c r="H31" s="2"/>
      <c r="K31" s="2"/>
      <c r="N31" s="2"/>
      <c r="Q31" s="2"/>
    </row>
    <row r="32" spans="1:19" x14ac:dyDescent="0.15">
      <c r="B32" s="2"/>
      <c r="E32" s="2"/>
      <c r="H32" s="2"/>
      <c r="K32" s="2"/>
      <c r="N32" s="2"/>
      <c r="Q32" s="2"/>
    </row>
    <row r="33" spans="2:17" x14ac:dyDescent="0.15">
      <c r="B33" s="2"/>
      <c r="E33" s="2"/>
      <c r="H33" s="2"/>
      <c r="K33" s="2"/>
      <c r="N33" s="2"/>
      <c r="Q33" s="2"/>
    </row>
    <row r="34" spans="2:17" x14ac:dyDescent="0.15">
      <c r="B34" s="2"/>
      <c r="E34" s="2"/>
      <c r="H34" s="2"/>
      <c r="K34" s="2"/>
      <c r="N34" s="2"/>
      <c r="Q34" s="2"/>
    </row>
    <row r="35" spans="2:17" ht="17.25" x14ac:dyDescent="0.2">
      <c r="B35" s="309"/>
      <c r="C35" s="309"/>
      <c r="D35" s="309"/>
      <c r="E35" s="309"/>
      <c r="F35" s="309"/>
      <c r="G35" s="309"/>
      <c r="H35" s="309"/>
      <c r="I35" s="309"/>
      <c r="K35" s="2"/>
      <c r="N35" s="2"/>
      <c r="Q35" s="2"/>
    </row>
    <row r="36" spans="2:17" x14ac:dyDescent="0.15">
      <c r="H36" s="2"/>
      <c r="K36" s="2"/>
      <c r="N36" s="2"/>
      <c r="Q36" s="2"/>
    </row>
    <row r="37" spans="2:17" x14ac:dyDescent="0.15">
      <c r="H37" s="2"/>
      <c r="K37" s="2"/>
      <c r="N37" s="2"/>
      <c r="Q37" s="2"/>
    </row>
    <row r="38" spans="2:17" x14ac:dyDescent="0.15">
      <c r="H38" s="2"/>
      <c r="K38" s="2"/>
      <c r="N38" s="2"/>
      <c r="Q38" s="2"/>
    </row>
    <row r="39" spans="2:17" x14ac:dyDescent="0.15">
      <c r="H39" s="2"/>
      <c r="K39" s="2"/>
      <c r="N39" s="2"/>
      <c r="Q39" s="2"/>
    </row>
  </sheetData>
  <mergeCells count="24">
    <mergeCell ref="A2:G2"/>
    <mergeCell ref="A3:B3"/>
    <mergeCell ref="A4:B4"/>
    <mergeCell ref="B6:D6"/>
    <mergeCell ref="E6:G6"/>
    <mergeCell ref="C3:G3"/>
    <mergeCell ref="C4:G4"/>
    <mergeCell ref="B28:I28"/>
    <mergeCell ref="I4:L4"/>
    <mergeCell ref="H6:J6"/>
    <mergeCell ref="K6:M6"/>
    <mergeCell ref="M3:N3"/>
    <mergeCell ref="M4:N4"/>
    <mergeCell ref="I3:L3"/>
    <mergeCell ref="R3:S3"/>
    <mergeCell ref="R4:S4"/>
    <mergeCell ref="O4:P4"/>
    <mergeCell ref="O3:P3"/>
    <mergeCell ref="B20:I20"/>
    <mergeCell ref="N29:S29"/>
    <mergeCell ref="N6:P6"/>
    <mergeCell ref="Q6:S6"/>
    <mergeCell ref="P20:Q20"/>
    <mergeCell ref="P28:Q28"/>
  </mergeCells>
  <phoneticPr fontId="2"/>
  <printOptions horizontalCentered="1" verticalCentered="1"/>
  <pageMargins left="0.43307086614173229" right="0" top="0" bottom="0" header="0" footer="0"/>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28"/>
  <sheetViews>
    <sheetView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2.375" style="156" customWidth="1"/>
    <col min="10" max="16384" width="9" style="156"/>
  </cols>
  <sheetData>
    <row r="1" spans="1:9" ht="30" customHeight="1" x14ac:dyDescent="0.15">
      <c r="A1" s="436" t="s">
        <v>217</v>
      </c>
      <c r="B1" s="436"/>
      <c r="C1" s="436"/>
      <c r="D1" s="436"/>
      <c r="E1" s="436"/>
      <c r="F1" s="436"/>
      <c r="G1" s="436"/>
      <c r="H1" s="436"/>
      <c r="I1" s="436"/>
    </row>
    <row r="2" spans="1:9" ht="24.95" customHeight="1" thickBot="1" x14ac:dyDescent="0.2">
      <c r="A2" s="468" t="s">
        <v>453</v>
      </c>
      <c r="B2" s="468"/>
    </row>
    <row r="3" spans="1:9" ht="27" customHeight="1" thickBot="1" x14ac:dyDescent="0.2">
      <c r="A3" s="437" t="s">
        <v>454</v>
      </c>
      <c r="B3" s="438"/>
      <c r="C3" s="438"/>
      <c r="D3" s="438"/>
      <c r="E3" s="438"/>
      <c r="F3" s="438"/>
      <c r="G3" s="438"/>
      <c r="H3" s="438"/>
      <c r="I3" s="439"/>
    </row>
    <row r="4" spans="1:9" ht="22.5" customHeight="1" x14ac:dyDescent="0.15">
      <c r="A4" s="440"/>
      <c r="B4" s="443" t="s">
        <v>455</v>
      </c>
      <c r="C4" s="444"/>
      <c r="D4" s="445" t="s">
        <v>456</v>
      </c>
      <c r="E4" s="446"/>
      <c r="F4" s="443" t="s">
        <v>457</v>
      </c>
      <c r="G4" s="444"/>
      <c r="H4" s="445" t="s">
        <v>458</v>
      </c>
      <c r="I4" s="447"/>
    </row>
    <row r="5" spans="1:9" ht="22.5" customHeight="1" x14ac:dyDescent="0.15">
      <c r="A5" s="441"/>
      <c r="B5" s="160" t="s">
        <v>225</v>
      </c>
      <c r="C5" s="161" t="s">
        <v>226</v>
      </c>
      <c r="D5" s="160" t="s">
        <v>225</v>
      </c>
      <c r="E5" s="161" t="s">
        <v>226</v>
      </c>
      <c r="F5" s="160" t="s">
        <v>225</v>
      </c>
      <c r="G5" s="161" t="s">
        <v>226</v>
      </c>
      <c r="H5" s="160" t="s">
        <v>225</v>
      </c>
      <c r="I5" s="162" t="s">
        <v>226</v>
      </c>
    </row>
    <row r="6" spans="1:9" ht="22.5" customHeight="1" x14ac:dyDescent="0.15">
      <c r="A6" s="441"/>
      <c r="B6" s="252" t="s">
        <v>459</v>
      </c>
      <c r="C6" s="166"/>
      <c r="D6" s="165" t="s">
        <v>460</v>
      </c>
      <c r="E6" s="174"/>
      <c r="F6" s="163" t="s">
        <v>461</v>
      </c>
      <c r="G6" s="164"/>
      <c r="H6" s="165" t="s">
        <v>462</v>
      </c>
      <c r="I6" s="167"/>
    </row>
    <row r="7" spans="1:9" ht="22.5" customHeight="1" x14ac:dyDescent="0.15">
      <c r="A7" s="441"/>
      <c r="B7" s="349" t="s">
        <v>463</v>
      </c>
      <c r="C7" s="347" t="s">
        <v>956</v>
      </c>
      <c r="D7" s="165"/>
      <c r="E7" s="174"/>
      <c r="F7" s="163" t="s">
        <v>464</v>
      </c>
      <c r="G7" s="164"/>
      <c r="H7" s="165"/>
      <c r="I7" s="167"/>
    </row>
    <row r="8" spans="1:9" ht="22.5" customHeight="1" x14ac:dyDescent="0.15">
      <c r="A8" s="441"/>
      <c r="B8" s="252" t="s">
        <v>465</v>
      </c>
      <c r="C8" s="166"/>
      <c r="D8" s="165"/>
      <c r="E8" s="174"/>
      <c r="F8" s="163" t="s">
        <v>466</v>
      </c>
      <c r="G8" s="166"/>
      <c r="H8" s="165"/>
      <c r="I8" s="167"/>
    </row>
    <row r="9" spans="1:9" ht="22.5" customHeight="1" x14ac:dyDescent="0.15">
      <c r="A9" s="441"/>
      <c r="B9" s="253" t="s">
        <v>467</v>
      </c>
      <c r="C9" s="166"/>
      <c r="D9" s="165"/>
      <c r="E9" s="174"/>
      <c r="F9" s="163" t="s">
        <v>468</v>
      </c>
      <c r="G9" s="164" t="s">
        <v>469</v>
      </c>
      <c r="H9" s="165"/>
      <c r="I9" s="167"/>
    </row>
    <row r="10" spans="1:9" ht="22.5" customHeight="1" x14ac:dyDescent="0.15">
      <c r="A10" s="441"/>
      <c r="B10" s="349" t="s">
        <v>470</v>
      </c>
      <c r="C10" s="572" t="s">
        <v>978</v>
      </c>
      <c r="D10" s="573"/>
      <c r="E10" s="574"/>
      <c r="F10" s="194" t="s">
        <v>471</v>
      </c>
      <c r="G10" s="166"/>
      <c r="H10" s="165"/>
      <c r="I10" s="167"/>
    </row>
    <row r="11" spans="1:9" ht="22.5" customHeight="1" x14ac:dyDescent="0.15">
      <c r="A11" s="441"/>
      <c r="B11" s="252" t="s">
        <v>472</v>
      </c>
      <c r="C11" s="166"/>
      <c r="D11" s="165"/>
      <c r="E11" s="174"/>
      <c r="F11" s="163"/>
      <c r="G11" s="166"/>
      <c r="H11" s="165"/>
      <c r="I11" s="167"/>
    </row>
    <row r="12" spans="1:9" ht="22.5" customHeight="1" x14ac:dyDescent="0.15">
      <c r="A12" s="441"/>
      <c r="B12" s="252" t="s">
        <v>473</v>
      </c>
      <c r="C12" s="164"/>
      <c r="D12" s="165"/>
      <c r="E12" s="174"/>
      <c r="F12" s="163"/>
      <c r="G12" s="166"/>
      <c r="H12" s="165"/>
      <c r="I12" s="167"/>
    </row>
    <row r="13" spans="1:9" ht="22.5" customHeight="1" x14ac:dyDescent="0.15">
      <c r="A13" s="441"/>
      <c r="B13" s="252" t="s">
        <v>474</v>
      </c>
      <c r="C13" s="164"/>
      <c r="D13" s="165"/>
      <c r="E13" s="174"/>
      <c r="F13" s="178"/>
      <c r="G13" s="168"/>
      <c r="H13" s="165"/>
      <c r="I13" s="167"/>
    </row>
    <row r="14" spans="1:9" ht="22.5" customHeight="1" x14ac:dyDescent="0.15">
      <c r="A14" s="441"/>
      <c r="B14" s="252" t="s">
        <v>475</v>
      </c>
      <c r="C14" s="164"/>
      <c r="D14" s="165"/>
      <c r="E14" s="174"/>
      <c r="F14" s="163"/>
      <c r="G14" s="166"/>
      <c r="H14" s="165"/>
      <c r="I14" s="167"/>
    </row>
    <row r="15" spans="1:9" ht="22.5" customHeight="1" x14ac:dyDescent="0.15">
      <c r="A15" s="441"/>
      <c r="B15" s="252" t="s">
        <v>476</v>
      </c>
      <c r="C15" s="166"/>
      <c r="D15" s="165"/>
      <c r="E15" s="174"/>
      <c r="F15" s="177"/>
      <c r="G15" s="173"/>
      <c r="H15" s="165"/>
      <c r="I15" s="167"/>
    </row>
    <row r="16" spans="1:9" ht="22.5" customHeight="1" x14ac:dyDescent="0.15">
      <c r="A16" s="441"/>
      <c r="B16" s="349" t="s">
        <v>477</v>
      </c>
      <c r="C16" s="335" t="s">
        <v>947</v>
      </c>
      <c r="D16" s="165"/>
      <c r="E16" s="174"/>
      <c r="F16" s="160"/>
      <c r="G16" s="166"/>
      <c r="H16" s="165"/>
      <c r="I16" s="167"/>
    </row>
    <row r="17" spans="1:9" ht="22.5" customHeight="1" x14ac:dyDescent="0.15">
      <c r="A17" s="441"/>
      <c r="B17" s="252" t="s">
        <v>478</v>
      </c>
      <c r="C17" s="166"/>
      <c r="D17" s="181"/>
      <c r="E17" s="174"/>
      <c r="F17" s="180"/>
      <c r="G17" s="166"/>
      <c r="H17" s="165"/>
      <c r="I17" s="167"/>
    </row>
    <row r="18" spans="1:9" ht="22.5" customHeight="1" x14ac:dyDescent="0.15">
      <c r="A18" s="441"/>
      <c r="B18" s="364" t="s">
        <v>977</v>
      </c>
      <c r="C18" s="166"/>
      <c r="D18" s="181"/>
      <c r="E18" s="174"/>
      <c r="F18" s="180"/>
      <c r="G18" s="166"/>
      <c r="H18" s="165"/>
      <c r="I18" s="167"/>
    </row>
    <row r="19" spans="1:9" ht="22.5" customHeight="1" x14ac:dyDescent="0.15">
      <c r="A19" s="441"/>
      <c r="B19" s="252" t="s">
        <v>479</v>
      </c>
      <c r="C19" s="166"/>
      <c r="D19" s="181"/>
      <c r="E19" s="174"/>
      <c r="F19" s="180"/>
      <c r="G19" s="166"/>
      <c r="H19" s="165"/>
      <c r="I19" s="167"/>
    </row>
    <row r="20" spans="1:9" ht="22.5" customHeight="1" x14ac:dyDescent="0.15">
      <c r="A20" s="441"/>
      <c r="B20" s="252" t="s">
        <v>480</v>
      </c>
      <c r="C20" s="166"/>
      <c r="D20" s="181"/>
      <c r="E20" s="174"/>
      <c r="F20" s="180"/>
      <c r="G20" s="166"/>
      <c r="H20" s="165"/>
      <c r="I20" s="167"/>
    </row>
    <row r="21" spans="1:9" ht="22.5" customHeight="1" x14ac:dyDescent="0.15">
      <c r="A21" s="441"/>
      <c r="B21" s="252"/>
      <c r="C21" s="166"/>
      <c r="D21" s="181"/>
      <c r="E21" s="174"/>
      <c r="F21" s="180"/>
      <c r="G21" s="166"/>
      <c r="H21" s="165"/>
      <c r="I21" s="167"/>
    </row>
    <row r="22" spans="1:9" ht="22.5" customHeight="1" x14ac:dyDescent="0.15">
      <c r="A22" s="441"/>
      <c r="B22" s="252"/>
      <c r="C22" s="166"/>
      <c r="D22" s="181"/>
      <c r="E22" s="174"/>
      <c r="F22" s="180"/>
      <c r="G22" s="166"/>
      <c r="H22" s="165"/>
      <c r="I22" s="167"/>
    </row>
    <row r="23" spans="1:9" ht="22.5" customHeight="1" x14ac:dyDescent="0.15">
      <c r="A23" s="441"/>
      <c r="B23" s="252"/>
      <c r="C23" s="166"/>
      <c r="D23" s="181"/>
      <c r="E23" s="174"/>
      <c r="F23" s="180"/>
      <c r="G23" s="166"/>
      <c r="H23" s="165"/>
      <c r="I23" s="167"/>
    </row>
    <row r="24" spans="1:9" ht="22.5" customHeight="1" x14ac:dyDescent="0.15">
      <c r="A24" s="441"/>
      <c r="B24" s="252"/>
      <c r="C24" s="166"/>
      <c r="D24" s="181"/>
      <c r="E24" s="174"/>
      <c r="F24" s="180"/>
      <c r="G24" s="166"/>
      <c r="H24" s="165"/>
      <c r="I24" s="167"/>
    </row>
    <row r="25" spans="1:9" ht="22.5" customHeight="1" x14ac:dyDescent="0.15">
      <c r="A25" s="441"/>
      <c r="B25" s="180"/>
      <c r="C25" s="166"/>
      <c r="D25" s="181"/>
      <c r="E25" s="174"/>
      <c r="F25" s="180"/>
      <c r="G25" s="166"/>
      <c r="H25" s="165"/>
      <c r="I25" s="167"/>
    </row>
    <row r="26" spans="1:9" ht="22.5" customHeight="1" thickBot="1" x14ac:dyDescent="0.2">
      <c r="A26" s="441"/>
      <c r="B26" s="180"/>
      <c r="C26" s="166"/>
      <c r="D26" s="181"/>
      <c r="E26" s="174"/>
      <c r="F26" s="180"/>
      <c r="G26" s="166"/>
      <c r="H26" s="165"/>
      <c r="I26" s="183"/>
    </row>
    <row r="27" spans="1:9" ht="17.25" customHeight="1" x14ac:dyDescent="0.15">
      <c r="A27" s="435" t="s">
        <v>264</v>
      </c>
      <c r="B27" s="435"/>
      <c r="C27" s="435"/>
      <c r="D27" s="435"/>
      <c r="E27" s="435"/>
      <c r="F27" s="435"/>
      <c r="G27" s="435"/>
      <c r="H27" s="435"/>
      <c r="I27" s="435"/>
    </row>
    <row r="28" spans="1:9" s="254" customFormat="1" ht="25.5" customHeight="1" x14ac:dyDescent="0.2">
      <c r="A28" s="430" t="s">
        <v>852</v>
      </c>
      <c r="B28" s="430"/>
      <c r="C28" s="430"/>
      <c r="D28" s="430"/>
      <c r="E28" s="430"/>
      <c r="F28" s="430"/>
      <c r="G28" s="430"/>
      <c r="H28" s="430"/>
      <c r="I28" s="430"/>
    </row>
  </sheetData>
  <mergeCells count="11">
    <mergeCell ref="A27:I27"/>
    <mergeCell ref="A28:I28"/>
    <mergeCell ref="A1:I1"/>
    <mergeCell ref="A2:B2"/>
    <mergeCell ref="A3:I3"/>
    <mergeCell ref="A4:A26"/>
    <mergeCell ref="B4:C4"/>
    <mergeCell ref="D4:E4"/>
    <mergeCell ref="F4:G4"/>
    <mergeCell ref="H4:I4"/>
    <mergeCell ref="C10:E10"/>
  </mergeCells>
  <phoneticPr fontId="2"/>
  <printOptions horizontalCentered="1" verticalCentered="1"/>
  <pageMargins left="0" right="0.59055118110236227" top="0.39370078740157483" bottom="0" header="0.51181102362204722" footer="0.51181102362204722"/>
  <pageSetup paperSize="9"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335"/>
  <sheetViews>
    <sheetView showZeros="0" zoomScale="90" zoomScaleNormal="90" workbookViewId="0"/>
  </sheetViews>
  <sheetFormatPr defaultRowHeight="13.5" x14ac:dyDescent="0.15"/>
  <cols>
    <col min="1" max="1" width="4.25" customWidth="1"/>
    <col min="2" max="2" width="10.125" customWidth="1"/>
    <col min="3" max="4" width="7.875" customWidth="1"/>
    <col min="5" max="5" width="10.125" customWidth="1"/>
    <col min="6" max="7" width="7.75" customWidth="1"/>
    <col min="8" max="8" width="10.125" customWidth="1"/>
    <col min="9" max="10" width="7.875" customWidth="1"/>
    <col min="11" max="11" width="10.125" customWidth="1"/>
    <col min="12" max="13" width="7.875" customWidth="1"/>
    <col min="14" max="14" width="10.125" customWidth="1"/>
    <col min="15" max="16" width="7.75" customWidth="1"/>
    <col min="17" max="17" width="10.125" customWidth="1"/>
    <col min="18" max="19" width="7.75" customWidth="1"/>
  </cols>
  <sheetData>
    <row r="1" spans="1:19" ht="27.6" customHeight="1" x14ac:dyDescent="0.25">
      <c r="A1" s="4" t="s">
        <v>190</v>
      </c>
      <c r="B1" s="23"/>
      <c r="C1" s="23"/>
      <c r="D1" s="23"/>
      <c r="E1" s="23"/>
      <c r="F1" s="23"/>
      <c r="G1" s="23"/>
      <c r="H1" s="23"/>
      <c r="I1" s="23"/>
      <c r="J1" s="23"/>
      <c r="K1" s="23"/>
      <c r="L1" s="23"/>
      <c r="M1" s="23"/>
      <c r="N1" s="23"/>
      <c r="O1" s="23"/>
      <c r="P1" s="23"/>
      <c r="Q1" s="23"/>
      <c r="R1" s="23"/>
      <c r="S1" s="23"/>
    </row>
    <row r="2" spans="1:19" ht="21" customHeight="1" x14ac:dyDescent="0.25">
      <c r="A2" s="454" t="s">
        <v>989</v>
      </c>
      <c r="B2" s="454"/>
      <c r="C2" s="454"/>
      <c r="D2" s="454"/>
      <c r="E2" s="454"/>
      <c r="F2" s="454"/>
      <c r="G2" s="454"/>
      <c r="H2" s="25"/>
      <c r="I2" s="25"/>
      <c r="J2" s="25"/>
      <c r="K2" s="25"/>
      <c r="L2" s="24"/>
      <c r="M2" s="25"/>
      <c r="N2" s="34"/>
      <c r="O2" s="103"/>
      <c r="P2" s="34"/>
      <c r="Q2" s="35"/>
      <c r="R2" s="25"/>
      <c r="S2" s="33">
        <f>R4</f>
        <v>0</v>
      </c>
    </row>
    <row r="3" spans="1:19" ht="26.45" customHeight="1" x14ac:dyDescent="0.25">
      <c r="A3" s="456" t="s">
        <v>3</v>
      </c>
      <c r="B3" s="457"/>
      <c r="C3" s="451" t="str">
        <f>IF(秋田!C3&lt;&gt;"",秋田!C3,"")</f>
        <v/>
      </c>
      <c r="D3" s="452"/>
      <c r="E3" s="452"/>
      <c r="F3" s="452"/>
      <c r="G3" s="453"/>
      <c r="H3" s="9" t="s">
        <v>44</v>
      </c>
      <c r="I3" s="451" t="str">
        <f>IF(秋田!I3&lt;&gt;"",秋田!I3,"")</f>
        <v>　　　年　　　月　　　日（　　）</v>
      </c>
      <c r="J3" s="452"/>
      <c r="K3" s="452"/>
      <c r="L3" s="453"/>
      <c r="M3" s="455" t="s">
        <v>4</v>
      </c>
      <c r="N3" s="455"/>
      <c r="O3" s="451" t="str">
        <f>IF(秋田!O3&lt;&gt;"",秋田!O3,"")</f>
        <v/>
      </c>
      <c r="P3" s="453"/>
      <c r="Q3" s="8" t="s">
        <v>5</v>
      </c>
      <c r="R3" s="458">
        <f>SUM(秋田:北鹿!R4:S4)</f>
        <v>0</v>
      </c>
      <c r="S3" s="459"/>
    </row>
    <row r="4" spans="1:19" ht="26.45" customHeight="1" x14ac:dyDescent="0.25">
      <c r="A4" s="456" t="s">
        <v>6</v>
      </c>
      <c r="B4" s="457"/>
      <c r="C4" s="451" t="str">
        <f>IF(秋田!C4&lt;&gt;"",秋田!C4,"")</f>
        <v/>
      </c>
      <c r="D4" s="452"/>
      <c r="E4" s="452"/>
      <c r="F4" s="452"/>
      <c r="G4" s="453"/>
      <c r="H4" s="9" t="s">
        <v>7</v>
      </c>
      <c r="I4" s="451" t="str">
        <f>IF(秋田!I4&lt;&gt;"",秋田!I4,"")</f>
        <v/>
      </c>
      <c r="J4" s="452"/>
      <c r="K4" s="452"/>
      <c r="L4" s="453"/>
      <c r="M4" s="455" t="s">
        <v>8</v>
      </c>
      <c r="N4" s="455"/>
      <c r="O4" s="451" t="str">
        <f>IF(秋田!O4&lt;&gt;"",秋田!O4,"")</f>
        <v/>
      </c>
      <c r="P4" s="453"/>
      <c r="Q4" s="8" t="s">
        <v>9</v>
      </c>
      <c r="R4" s="514">
        <f>SUM(S14,S18,S24,S28)</f>
        <v>0</v>
      </c>
      <c r="S4" s="515"/>
    </row>
    <row r="5" spans="1:19" ht="20.25" customHeight="1" x14ac:dyDescent="0.2">
      <c r="A5" s="21"/>
      <c r="B5" s="21"/>
      <c r="C5" s="21"/>
      <c r="D5" s="21"/>
      <c r="E5" s="21"/>
      <c r="F5" s="21"/>
      <c r="G5" s="21"/>
      <c r="H5" s="21"/>
      <c r="I5" s="21"/>
      <c r="J5" s="21"/>
      <c r="K5" s="21"/>
      <c r="L5" s="21"/>
      <c r="M5" s="21"/>
      <c r="N5" s="21"/>
      <c r="O5" s="21"/>
      <c r="P5" s="21"/>
      <c r="Q5" s="21"/>
      <c r="R5" s="21"/>
      <c r="S5" s="21"/>
    </row>
    <row r="6" spans="1:19" ht="24.6" customHeight="1" x14ac:dyDescent="0.2">
      <c r="A6" s="12"/>
      <c r="B6" s="448" t="s">
        <v>204</v>
      </c>
      <c r="C6" s="449"/>
      <c r="D6" s="450"/>
      <c r="E6" s="448" t="s">
        <v>205</v>
      </c>
      <c r="F6" s="449"/>
      <c r="G6" s="450"/>
      <c r="H6" s="448" t="s">
        <v>206</v>
      </c>
      <c r="I6" s="449"/>
      <c r="J6" s="450"/>
      <c r="K6" s="448" t="s">
        <v>207</v>
      </c>
      <c r="L6" s="449"/>
      <c r="M6" s="450"/>
      <c r="N6" s="448" t="s">
        <v>207</v>
      </c>
      <c r="O6" s="449"/>
      <c r="P6" s="450"/>
      <c r="Q6" s="448" t="s">
        <v>46</v>
      </c>
      <c r="R6" s="449"/>
      <c r="S6" s="450"/>
    </row>
    <row r="7" spans="1:19" ht="22.15" customHeight="1" x14ac:dyDescent="0.2">
      <c r="A7" s="13"/>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19" ht="22.15" customHeight="1" x14ac:dyDescent="0.2">
      <c r="A8" s="13" t="s">
        <v>76</v>
      </c>
      <c r="B8" s="42" t="s">
        <v>759</v>
      </c>
      <c r="C8" s="118">
        <v>700</v>
      </c>
      <c r="D8" s="108"/>
      <c r="E8" s="42" t="s">
        <v>760</v>
      </c>
      <c r="F8" s="107">
        <v>4100</v>
      </c>
      <c r="G8" s="108"/>
      <c r="H8" s="42"/>
      <c r="I8" s="118"/>
      <c r="J8" s="108"/>
      <c r="K8" s="42" t="s">
        <v>763</v>
      </c>
      <c r="L8" s="118">
        <v>1430</v>
      </c>
      <c r="M8" s="108"/>
      <c r="N8" s="42" t="s">
        <v>208</v>
      </c>
      <c r="O8" s="139">
        <v>500</v>
      </c>
      <c r="P8" s="107"/>
      <c r="Q8" s="74" t="s">
        <v>195</v>
      </c>
      <c r="R8" s="139">
        <v>1000</v>
      </c>
      <c r="S8" s="107"/>
    </row>
    <row r="9" spans="1:19" ht="22.15" customHeight="1" x14ac:dyDescent="0.2">
      <c r="A9" s="13"/>
      <c r="B9" s="42" t="s">
        <v>954</v>
      </c>
      <c r="C9" s="107">
        <v>2000</v>
      </c>
      <c r="D9" s="109"/>
      <c r="E9" s="42"/>
      <c r="F9" s="107"/>
      <c r="G9" s="109"/>
      <c r="H9" s="42"/>
      <c r="I9" s="107"/>
      <c r="J9" s="109"/>
      <c r="K9" s="42" t="s">
        <v>765</v>
      </c>
      <c r="L9" s="107">
        <v>1900</v>
      </c>
      <c r="M9" s="109"/>
      <c r="N9" s="77" t="s">
        <v>952</v>
      </c>
      <c r="O9" s="139">
        <v>790</v>
      </c>
      <c r="P9" s="107"/>
      <c r="Q9" s="150" t="s">
        <v>787</v>
      </c>
      <c r="R9" s="151">
        <v>2200</v>
      </c>
      <c r="S9" s="107"/>
    </row>
    <row r="10" spans="1:19" ht="22.15" customHeight="1" x14ac:dyDescent="0.2">
      <c r="A10" s="13" t="s">
        <v>191</v>
      </c>
      <c r="B10" s="42"/>
      <c r="C10" s="107"/>
      <c r="D10" s="109"/>
      <c r="E10" s="42"/>
      <c r="F10" s="107"/>
      <c r="G10" s="109"/>
      <c r="H10" s="42"/>
      <c r="I10" s="107"/>
      <c r="J10" s="109"/>
      <c r="K10" s="42" t="s">
        <v>768</v>
      </c>
      <c r="L10" s="107">
        <v>680</v>
      </c>
      <c r="M10" s="109"/>
      <c r="N10" s="85" t="s">
        <v>767</v>
      </c>
      <c r="O10" s="139">
        <v>2100</v>
      </c>
      <c r="P10" s="107"/>
      <c r="Q10" s="74" t="s">
        <v>765</v>
      </c>
      <c r="R10" s="139">
        <v>1490</v>
      </c>
      <c r="S10" s="107"/>
    </row>
    <row r="11" spans="1:19" ht="22.35" customHeight="1" x14ac:dyDescent="0.2">
      <c r="A11" s="13"/>
      <c r="B11" s="84"/>
      <c r="C11" s="351"/>
      <c r="D11" s="114"/>
      <c r="E11" s="350"/>
      <c r="F11" s="352"/>
      <c r="G11" s="114"/>
      <c r="H11" s="350"/>
      <c r="I11" s="352"/>
      <c r="J11" s="114"/>
      <c r="K11" s="84"/>
      <c r="L11" s="113"/>
      <c r="M11" s="114"/>
      <c r="N11" s="356"/>
      <c r="O11" s="355"/>
      <c r="P11" s="114"/>
      <c r="Q11" s="84"/>
      <c r="R11" s="113"/>
      <c r="S11" s="114"/>
    </row>
    <row r="12" spans="1:19" ht="22.15" customHeight="1" x14ac:dyDescent="0.2">
      <c r="A12" s="13" t="s">
        <v>112</v>
      </c>
      <c r="B12" s="42"/>
      <c r="C12" s="107"/>
      <c r="D12" s="115"/>
      <c r="E12" s="42"/>
      <c r="F12" s="107"/>
      <c r="G12" s="115"/>
      <c r="H12" s="42"/>
      <c r="I12" s="107"/>
      <c r="J12" s="115"/>
      <c r="K12" s="42"/>
      <c r="L12" s="107"/>
      <c r="M12" s="114"/>
      <c r="N12" s="98"/>
      <c r="O12" s="123"/>
      <c r="P12" s="115"/>
      <c r="Q12" s="42"/>
      <c r="R12" s="139"/>
      <c r="S12" s="115"/>
    </row>
    <row r="13" spans="1:19" ht="22.15" customHeight="1" x14ac:dyDescent="0.2">
      <c r="A13" s="13"/>
      <c r="B13" s="42" t="s">
        <v>43</v>
      </c>
      <c r="C13" s="110">
        <f>SUM(C8:C11)</f>
        <v>2700</v>
      </c>
      <c r="D13" s="110">
        <f>SUM(D8:D11)</f>
        <v>0</v>
      </c>
      <c r="E13" s="42" t="s">
        <v>43</v>
      </c>
      <c r="F13" s="110">
        <f>SUM(F8:F11)</f>
        <v>4100</v>
      </c>
      <c r="G13" s="110">
        <f>SUM(G8:G11)</f>
        <v>0</v>
      </c>
      <c r="H13" s="42" t="s">
        <v>43</v>
      </c>
      <c r="I13" s="110">
        <f>SUM(I8:I12)</f>
        <v>0</v>
      </c>
      <c r="J13" s="110">
        <f>SUM(J8:J11)</f>
        <v>0</v>
      </c>
      <c r="K13" s="90"/>
      <c r="L13" s="117"/>
      <c r="M13" s="114"/>
      <c r="N13" s="42" t="s">
        <v>43</v>
      </c>
      <c r="O13" s="110">
        <f>SUM(L8:L12,O8:O12)</f>
        <v>7400</v>
      </c>
      <c r="P13" s="110">
        <f>SUM(M8:M12,P8:P12)</f>
        <v>0</v>
      </c>
      <c r="Q13" s="42" t="s">
        <v>43</v>
      </c>
      <c r="R13" s="110">
        <f>SUM(R8:R12)</f>
        <v>4690</v>
      </c>
      <c r="S13" s="110">
        <f>SUM(S8:S11)</f>
        <v>0</v>
      </c>
    </row>
    <row r="14" spans="1:19" ht="24.6" customHeight="1" x14ac:dyDescent="0.2">
      <c r="A14" s="16"/>
      <c r="B14" s="17"/>
      <c r="C14" s="18"/>
      <c r="D14" s="18"/>
      <c r="E14" s="18"/>
      <c r="F14" s="18"/>
      <c r="G14" s="18"/>
      <c r="H14" s="18"/>
      <c r="I14" s="18"/>
      <c r="J14" s="18"/>
      <c r="K14" s="18"/>
      <c r="L14" s="18"/>
      <c r="M14" s="18"/>
      <c r="N14" s="18"/>
      <c r="O14" s="18"/>
      <c r="P14" s="466" t="s">
        <v>769</v>
      </c>
      <c r="Q14" s="466"/>
      <c r="R14" s="66">
        <f>SUM(C13,F13,I13,L13,,O13,R13)</f>
        <v>18890</v>
      </c>
      <c r="S14" s="66">
        <f>SUM(D13,G13,J13,,P13,S13)</f>
        <v>0</v>
      </c>
    </row>
    <row r="15" spans="1:19" ht="24.6" customHeight="1" x14ac:dyDescent="0.15">
      <c r="A15" s="578" t="s">
        <v>657</v>
      </c>
      <c r="B15" s="42"/>
      <c r="C15" s="135"/>
      <c r="D15" s="109"/>
      <c r="E15" s="79" t="s">
        <v>771</v>
      </c>
      <c r="F15" s="115">
        <v>1400</v>
      </c>
      <c r="G15" s="108"/>
      <c r="H15" s="98"/>
      <c r="I15" s="107"/>
      <c r="J15" s="109"/>
      <c r="K15" s="77"/>
      <c r="L15" s="121"/>
      <c r="M15" s="136"/>
      <c r="N15" s="77"/>
      <c r="O15" s="115"/>
      <c r="P15" s="141"/>
      <c r="Q15" s="99"/>
      <c r="R15" s="128"/>
      <c r="S15" s="140"/>
    </row>
    <row r="16" spans="1:19" ht="24.6" customHeight="1" x14ac:dyDescent="0.15">
      <c r="A16" s="579"/>
      <c r="B16" s="42"/>
      <c r="C16" s="135"/>
      <c r="D16" s="109"/>
      <c r="E16" s="90"/>
      <c r="F16" s="107"/>
      <c r="G16" s="109"/>
      <c r="H16" s="90"/>
      <c r="I16" s="107"/>
      <c r="J16" s="109"/>
      <c r="K16" s="77"/>
      <c r="L16" s="121"/>
      <c r="M16" s="136"/>
      <c r="N16" s="84"/>
      <c r="O16" s="117"/>
      <c r="P16" s="141"/>
      <c r="Q16" s="97"/>
      <c r="R16" s="128"/>
      <c r="S16" s="140"/>
    </row>
    <row r="17" spans="1:19" ht="24.6" customHeight="1" x14ac:dyDescent="0.2">
      <c r="A17" s="579"/>
      <c r="B17" s="14"/>
      <c r="C17" s="110">
        <f>SUM(C15:C16)</f>
        <v>0</v>
      </c>
      <c r="D17" s="110">
        <f>SUM(D15:D16)</f>
        <v>0</v>
      </c>
      <c r="E17" s="42" t="s">
        <v>43</v>
      </c>
      <c r="F17" s="110">
        <f>SUM(F15:F16)</f>
        <v>1400</v>
      </c>
      <c r="G17" s="110">
        <f>SUM(G15:G16)</f>
        <v>0</v>
      </c>
      <c r="H17" s="14"/>
      <c r="I17" s="110"/>
      <c r="J17" s="110">
        <f>SUM(J15:J16)</f>
        <v>0</v>
      </c>
      <c r="K17" s="14"/>
      <c r="L17" s="110">
        <f>SUM(L15:L16)</f>
        <v>0</v>
      </c>
      <c r="M17" s="110">
        <f>SUM(M15:M16)</f>
        <v>0</v>
      </c>
      <c r="N17" s="14"/>
      <c r="O17" s="110">
        <f>SUM(O15:O16)</f>
        <v>0</v>
      </c>
      <c r="P17" s="110">
        <f>SUM(P15:P16)</f>
        <v>0</v>
      </c>
      <c r="Q17" s="14"/>
      <c r="R17" s="110">
        <f>SUM(R15:R16)</f>
        <v>0</v>
      </c>
      <c r="S17" s="110">
        <f>SUM(S15:S16)</f>
        <v>0</v>
      </c>
    </row>
    <row r="18" spans="1:19" ht="24.6" customHeight="1" x14ac:dyDescent="0.2">
      <c r="A18" s="580"/>
      <c r="B18" s="14"/>
      <c r="C18" s="18"/>
      <c r="D18" s="18"/>
      <c r="E18" s="20"/>
      <c r="F18" s="18"/>
      <c r="G18" s="18"/>
      <c r="H18" s="20"/>
      <c r="I18" s="18"/>
      <c r="J18" s="18"/>
      <c r="K18" s="20"/>
      <c r="L18" s="127"/>
      <c r="M18" s="127"/>
      <c r="N18" s="20"/>
      <c r="O18" s="18"/>
      <c r="P18" s="466" t="s">
        <v>776</v>
      </c>
      <c r="Q18" s="466"/>
      <c r="R18" s="66">
        <f>SUM(C17,F17,I17,L17,,O17,R17)</f>
        <v>1400</v>
      </c>
      <c r="S18" s="66">
        <f>SUM(D17,G17,J17,M17,,P17,S17)</f>
        <v>0</v>
      </c>
    </row>
    <row r="19" spans="1:19" ht="24.6" customHeight="1" x14ac:dyDescent="0.2">
      <c r="A19" s="13"/>
      <c r="B19" s="42" t="s">
        <v>779</v>
      </c>
      <c r="C19" s="107">
        <v>800</v>
      </c>
      <c r="D19" s="109"/>
      <c r="E19" s="58" t="s">
        <v>780</v>
      </c>
      <c r="F19" s="107">
        <v>550</v>
      </c>
      <c r="G19" s="121"/>
      <c r="H19" s="56"/>
      <c r="I19" s="107"/>
      <c r="J19" s="109"/>
      <c r="K19" s="77"/>
      <c r="L19" s="121"/>
      <c r="M19" s="108"/>
      <c r="N19" s="101"/>
      <c r="O19" s="107"/>
      <c r="P19" s="108"/>
      <c r="Q19" s="56"/>
      <c r="R19" s="123"/>
      <c r="S19" s="108"/>
    </row>
    <row r="20" spans="1:19" ht="22.15" customHeight="1" x14ac:dyDescent="0.2">
      <c r="A20" s="13" t="s">
        <v>192</v>
      </c>
      <c r="B20" s="42" t="s">
        <v>781</v>
      </c>
      <c r="C20" s="107">
        <v>300</v>
      </c>
      <c r="D20" s="109"/>
      <c r="E20" s="77"/>
      <c r="F20" s="115"/>
      <c r="G20" s="108"/>
      <c r="H20" s="56"/>
      <c r="I20" s="107"/>
      <c r="J20" s="109"/>
      <c r="K20" s="77"/>
      <c r="L20" s="121"/>
      <c r="M20" s="108"/>
      <c r="N20" s="101"/>
      <c r="O20" s="107"/>
      <c r="P20" s="108"/>
      <c r="Q20" s="56"/>
      <c r="R20" s="123"/>
      <c r="S20" s="108"/>
    </row>
    <row r="21" spans="1:19" ht="22.15" customHeight="1" x14ac:dyDescent="0.2">
      <c r="A21" s="13" t="s">
        <v>193</v>
      </c>
      <c r="B21" s="42" t="s">
        <v>782</v>
      </c>
      <c r="C21" s="107">
        <v>200</v>
      </c>
      <c r="D21" s="109"/>
      <c r="E21" s="77"/>
      <c r="F21" s="115"/>
      <c r="G21" s="108"/>
      <c r="H21" s="56"/>
      <c r="I21" s="107"/>
      <c r="J21" s="109"/>
      <c r="K21" s="77"/>
      <c r="L21" s="115"/>
      <c r="M21" s="109"/>
      <c r="N21" s="42"/>
      <c r="O21" s="107"/>
      <c r="P21" s="108"/>
      <c r="Q21" s="56"/>
      <c r="R21" s="123"/>
      <c r="S21" s="108"/>
    </row>
    <row r="22" spans="1:19" ht="21.75" customHeight="1" x14ac:dyDescent="0.2">
      <c r="A22" s="13" t="s">
        <v>112</v>
      </c>
      <c r="B22" s="42" t="s">
        <v>783</v>
      </c>
      <c r="C22" s="107">
        <v>170</v>
      </c>
      <c r="D22" s="134"/>
      <c r="E22" s="97"/>
      <c r="F22" s="133"/>
      <c r="G22" s="134"/>
      <c r="H22" s="97"/>
      <c r="I22" s="133"/>
      <c r="J22" s="134"/>
      <c r="K22" s="97"/>
      <c r="L22" s="137"/>
      <c r="M22" s="138"/>
      <c r="N22" s="102"/>
      <c r="O22" s="133"/>
      <c r="P22" s="134"/>
      <c r="Q22" s="97"/>
      <c r="R22" s="133"/>
      <c r="S22" s="134"/>
    </row>
    <row r="23" spans="1:19" ht="22.15" customHeight="1" x14ac:dyDescent="0.2">
      <c r="A23" s="13"/>
      <c r="B23" s="85" t="s">
        <v>43</v>
      </c>
      <c r="C23" s="110">
        <f>SUM(C19:C22)</f>
        <v>1470</v>
      </c>
      <c r="D23" s="110">
        <f>SUM(D19:D22)</f>
        <v>0</v>
      </c>
      <c r="E23" s="77" t="s">
        <v>43</v>
      </c>
      <c r="F23" s="110">
        <f>SUM(F19:F22)</f>
        <v>550</v>
      </c>
      <c r="G23" s="110">
        <f>SUM(G19:G22)</f>
        <v>0</v>
      </c>
      <c r="H23" s="42"/>
      <c r="I23" s="110">
        <f>SUM(I19:I22)</f>
        <v>0</v>
      </c>
      <c r="J23" s="110">
        <f>SUM(J19:J22)</f>
        <v>0</v>
      </c>
      <c r="K23" s="77"/>
      <c r="L23" s="110">
        <f>SUM(L19:L22)</f>
        <v>0</v>
      </c>
      <c r="M23" s="110">
        <f>SUM(M19:M22)</f>
        <v>0</v>
      </c>
      <c r="N23" s="42"/>
      <c r="O23" s="110">
        <f>SUM(O19:O22)</f>
        <v>0</v>
      </c>
      <c r="P23" s="110">
        <f>SUM(P19:P22)</f>
        <v>0</v>
      </c>
      <c r="Q23" s="42"/>
      <c r="R23" s="110">
        <f>SUM(R19:R22)</f>
        <v>0</v>
      </c>
      <c r="S23" s="110">
        <f>SUM(S19:S22)</f>
        <v>0</v>
      </c>
    </row>
    <row r="24" spans="1:19" ht="24.6" customHeight="1" x14ac:dyDescent="0.2">
      <c r="A24" s="19"/>
      <c r="B24" s="14"/>
      <c r="C24" s="18"/>
      <c r="D24" s="18"/>
      <c r="E24" s="20"/>
      <c r="F24" s="18"/>
      <c r="G24" s="18"/>
      <c r="H24" s="20"/>
      <c r="I24" s="18"/>
      <c r="J24" s="18"/>
      <c r="K24" s="20"/>
      <c r="L24" s="127"/>
      <c r="M24" s="127"/>
      <c r="N24" s="20"/>
      <c r="O24" s="18"/>
      <c r="P24" s="466" t="s">
        <v>785</v>
      </c>
      <c r="Q24" s="466"/>
      <c r="R24" s="66">
        <f>SUM(C23,F23,I23,L23,,O23,R23)</f>
        <v>2020</v>
      </c>
      <c r="S24" s="66">
        <f>SUM(D23,G23,J23,M23,,P23,S23)</f>
        <v>0</v>
      </c>
    </row>
    <row r="25" spans="1:19" ht="22.15" customHeight="1" x14ac:dyDescent="0.15">
      <c r="A25" s="575" t="s">
        <v>951</v>
      </c>
      <c r="B25" s="42" t="s">
        <v>786</v>
      </c>
      <c r="C25" s="107">
        <v>680</v>
      </c>
      <c r="D25" s="109"/>
      <c r="E25" s="77"/>
      <c r="F25" s="115"/>
      <c r="G25" s="108"/>
      <c r="H25" s="56"/>
      <c r="I25" s="107"/>
      <c r="J25" s="109"/>
      <c r="K25" s="42"/>
      <c r="L25" s="107"/>
      <c r="M25" s="108"/>
      <c r="N25" s="101"/>
      <c r="O25" s="107"/>
      <c r="P25" s="108"/>
      <c r="Q25" s="56"/>
      <c r="R25" s="123"/>
      <c r="S25" s="108"/>
    </row>
    <row r="26" spans="1:19" ht="22.15" customHeight="1" x14ac:dyDescent="0.15">
      <c r="A26" s="576"/>
      <c r="B26" s="42"/>
      <c r="C26" s="107"/>
      <c r="D26" s="109"/>
      <c r="E26" s="77"/>
      <c r="F26" s="115"/>
      <c r="G26" s="108"/>
      <c r="H26" s="56"/>
      <c r="I26" s="107"/>
      <c r="J26" s="109"/>
      <c r="K26" s="42"/>
      <c r="L26" s="107"/>
      <c r="M26" s="109"/>
      <c r="N26" s="42"/>
      <c r="O26" s="107"/>
      <c r="P26" s="108"/>
      <c r="Q26" s="56"/>
      <c r="R26" s="123"/>
      <c r="S26" s="108"/>
    </row>
    <row r="27" spans="1:19" ht="22.15" customHeight="1" x14ac:dyDescent="0.15">
      <c r="A27" s="576"/>
      <c r="B27" s="85" t="s">
        <v>43</v>
      </c>
      <c r="C27" s="110">
        <f>SUM(C25:C26)</f>
        <v>680</v>
      </c>
      <c r="D27" s="110">
        <f>SUM(D25:D26)</f>
        <v>0</v>
      </c>
      <c r="E27" s="77"/>
      <c r="F27" s="110">
        <f>SUM(F25:F26)</f>
        <v>0</v>
      </c>
      <c r="G27" s="110">
        <f>SUM(G25:G26)</f>
        <v>0</v>
      </c>
      <c r="H27" s="42"/>
      <c r="I27" s="110">
        <f>SUM(I25:I26)</f>
        <v>0</v>
      </c>
      <c r="J27" s="110">
        <f>SUM(J25:J26)</f>
        <v>0</v>
      </c>
      <c r="K27" s="77"/>
      <c r="L27" s="110">
        <f>SUM(L25:L26)</f>
        <v>0</v>
      </c>
      <c r="M27" s="110">
        <f>SUM(M25:M26)</f>
        <v>0</v>
      </c>
      <c r="N27" s="42"/>
      <c r="O27" s="110">
        <f>SUM(O25:O26)</f>
        <v>0</v>
      </c>
      <c r="P27" s="110">
        <f>SUM(P25:P26)</f>
        <v>0</v>
      </c>
      <c r="Q27" s="42"/>
      <c r="R27" s="110">
        <f>SUM(R25:R26)</f>
        <v>0</v>
      </c>
      <c r="S27" s="110">
        <f>SUM(S25:S26)</f>
        <v>0</v>
      </c>
    </row>
    <row r="28" spans="1:19" ht="24.6" customHeight="1" x14ac:dyDescent="0.2">
      <c r="A28" s="577"/>
      <c r="B28" s="14"/>
      <c r="C28" s="18"/>
      <c r="D28" s="18"/>
      <c r="E28" s="20"/>
      <c r="F28" s="18"/>
      <c r="G28" s="18"/>
      <c r="H28" s="20"/>
      <c r="I28" s="18"/>
      <c r="J28" s="18"/>
      <c r="K28" s="20"/>
      <c r="L28" s="18"/>
      <c r="M28" s="18"/>
      <c r="N28" s="20"/>
      <c r="O28" s="18"/>
      <c r="P28" s="466" t="s">
        <v>203</v>
      </c>
      <c r="Q28" s="466"/>
      <c r="R28" s="66">
        <f>SUM(C27,F27,I27,L27,,O27,R27)</f>
        <v>680</v>
      </c>
      <c r="S28" s="66">
        <f>SUM(D27,G27,J27,M27,,P27,S27)</f>
        <v>0</v>
      </c>
    </row>
    <row r="29" spans="1:19" ht="21" customHeight="1" x14ac:dyDescent="0.2">
      <c r="K29" s="329" t="s">
        <v>873</v>
      </c>
      <c r="N29" s="462" t="s">
        <v>897</v>
      </c>
      <c r="O29" s="462"/>
      <c r="P29" s="462"/>
      <c r="Q29" s="462"/>
      <c r="R29" s="462"/>
      <c r="S29" s="462"/>
    </row>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row r="53" customFormat="1" x14ac:dyDescent="0.15"/>
    <row r="54" customFormat="1" x14ac:dyDescent="0.15"/>
    <row r="55" customFormat="1" x14ac:dyDescent="0.15"/>
    <row r="56" customFormat="1" x14ac:dyDescent="0.15"/>
    <row r="57" customFormat="1" x14ac:dyDescent="0.15"/>
    <row r="58" customFormat="1" x14ac:dyDescent="0.15"/>
    <row r="59" customFormat="1" x14ac:dyDescent="0.15"/>
    <row r="60" customFormat="1" x14ac:dyDescent="0.15"/>
    <row r="61" customFormat="1" x14ac:dyDescent="0.15"/>
    <row r="62" customFormat="1" x14ac:dyDescent="0.15"/>
    <row r="63" customFormat="1" x14ac:dyDescent="0.15"/>
    <row r="64" customFormat="1" x14ac:dyDescent="0.15"/>
    <row r="65" customFormat="1" x14ac:dyDescent="0.15"/>
    <row r="66" customFormat="1" x14ac:dyDescent="0.15"/>
    <row r="67" customFormat="1" x14ac:dyDescent="0.15"/>
    <row r="68" customFormat="1" x14ac:dyDescent="0.15"/>
    <row r="69" customFormat="1" x14ac:dyDescent="0.15"/>
    <row r="70" customFormat="1" x14ac:dyDescent="0.15"/>
    <row r="71" customFormat="1" x14ac:dyDescent="0.15"/>
    <row r="72" customFormat="1" x14ac:dyDescent="0.15"/>
    <row r="73" customFormat="1" x14ac:dyDescent="0.15"/>
    <row r="74" customFormat="1" x14ac:dyDescent="0.15"/>
    <row r="75" customFormat="1" x14ac:dyDescent="0.15"/>
    <row r="76" customFormat="1" x14ac:dyDescent="0.15"/>
    <row r="77" customFormat="1" x14ac:dyDescent="0.15"/>
    <row r="78" customFormat="1" x14ac:dyDescent="0.15"/>
    <row r="79" customFormat="1" x14ac:dyDescent="0.15"/>
    <row r="80" customFormat="1" x14ac:dyDescent="0.15"/>
    <row r="81" customFormat="1" x14ac:dyDescent="0.15"/>
    <row r="82" customFormat="1" x14ac:dyDescent="0.15"/>
    <row r="83" customFormat="1" x14ac:dyDescent="0.15"/>
    <row r="84" customFormat="1" x14ac:dyDescent="0.15"/>
    <row r="85" customFormat="1" x14ac:dyDescent="0.15"/>
    <row r="86" customFormat="1" x14ac:dyDescent="0.15"/>
    <row r="87" customFormat="1" x14ac:dyDescent="0.15"/>
    <row r="88" customFormat="1" x14ac:dyDescent="0.15"/>
    <row r="89" customFormat="1" x14ac:dyDescent="0.15"/>
    <row r="90" customFormat="1" x14ac:dyDescent="0.15"/>
    <row r="91" customFormat="1" x14ac:dyDescent="0.15"/>
    <row r="92" customFormat="1" x14ac:dyDescent="0.15"/>
    <row r="93" customFormat="1" x14ac:dyDescent="0.15"/>
    <row r="94" customFormat="1" x14ac:dyDescent="0.15"/>
    <row r="95" customFormat="1" x14ac:dyDescent="0.15"/>
    <row r="96"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row r="19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row r="200" customFormat="1" x14ac:dyDescent="0.15"/>
    <row r="201" customFormat="1" x14ac:dyDescent="0.15"/>
    <row r="202" customFormat="1" x14ac:dyDescent="0.15"/>
    <row r="203" customFormat="1" x14ac:dyDescent="0.15"/>
    <row r="204" customFormat="1" x14ac:dyDescent="0.15"/>
    <row r="205" customFormat="1" x14ac:dyDescent="0.15"/>
    <row r="206" customFormat="1" x14ac:dyDescent="0.15"/>
    <row r="207" customFormat="1" x14ac:dyDescent="0.15"/>
    <row r="208" customFormat="1" x14ac:dyDescent="0.15"/>
    <row r="209" customFormat="1" x14ac:dyDescent="0.15"/>
    <row r="210" customFormat="1" x14ac:dyDescent="0.15"/>
    <row r="211" customFormat="1" x14ac:dyDescent="0.15"/>
    <row r="212" customFormat="1" x14ac:dyDescent="0.15"/>
    <row r="213" customFormat="1" x14ac:dyDescent="0.15"/>
    <row r="214" customFormat="1" x14ac:dyDescent="0.15"/>
    <row r="215" customFormat="1" x14ac:dyDescent="0.15"/>
    <row r="216" customFormat="1" x14ac:dyDescent="0.15"/>
    <row r="217" customFormat="1" x14ac:dyDescent="0.15"/>
    <row r="218" customFormat="1" x14ac:dyDescent="0.15"/>
    <row r="219" customFormat="1" x14ac:dyDescent="0.15"/>
    <row r="220" customFormat="1" x14ac:dyDescent="0.15"/>
    <row r="221" customFormat="1" x14ac:dyDescent="0.15"/>
    <row r="222" customFormat="1" x14ac:dyDescent="0.15"/>
    <row r="223" customFormat="1" x14ac:dyDescent="0.15"/>
    <row r="224" customFormat="1" x14ac:dyDescent="0.15"/>
    <row r="225" customFormat="1" x14ac:dyDescent="0.15"/>
    <row r="226" customFormat="1" x14ac:dyDescent="0.15"/>
    <row r="227" customFormat="1" x14ac:dyDescent="0.15"/>
    <row r="228" customFormat="1" x14ac:dyDescent="0.15"/>
    <row r="229" customFormat="1" x14ac:dyDescent="0.15"/>
    <row r="230" customFormat="1" x14ac:dyDescent="0.15"/>
    <row r="231" customFormat="1" x14ac:dyDescent="0.15"/>
    <row r="232" customFormat="1" x14ac:dyDescent="0.15"/>
    <row r="233" customFormat="1" x14ac:dyDescent="0.15"/>
    <row r="234" customFormat="1" x14ac:dyDescent="0.15"/>
    <row r="235" customFormat="1" x14ac:dyDescent="0.15"/>
    <row r="236" customFormat="1" x14ac:dyDescent="0.15"/>
    <row r="237" customFormat="1" x14ac:dyDescent="0.15"/>
    <row r="238" customFormat="1" x14ac:dyDescent="0.15"/>
    <row r="239" customFormat="1" x14ac:dyDescent="0.15"/>
    <row r="240" customFormat="1" x14ac:dyDescent="0.15"/>
    <row r="241" customFormat="1" x14ac:dyDescent="0.15"/>
    <row r="242" customFormat="1" x14ac:dyDescent="0.15"/>
    <row r="243" customFormat="1" x14ac:dyDescent="0.15"/>
    <row r="244" customFormat="1" x14ac:dyDescent="0.15"/>
    <row r="245" customFormat="1" x14ac:dyDescent="0.15"/>
    <row r="246" customFormat="1" x14ac:dyDescent="0.15"/>
    <row r="247" customFormat="1" x14ac:dyDescent="0.15"/>
    <row r="248" customFormat="1" x14ac:dyDescent="0.15"/>
    <row r="249" customFormat="1" x14ac:dyDescent="0.15"/>
    <row r="250" customFormat="1" x14ac:dyDescent="0.15"/>
    <row r="251" customFormat="1" x14ac:dyDescent="0.15"/>
    <row r="252" customFormat="1" x14ac:dyDescent="0.15"/>
    <row r="253" customFormat="1" x14ac:dyDescent="0.15"/>
    <row r="254" customFormat="1" x14ac:dyDescent="0.15"/>
    <row r="255" customFormat="1" x14ac:dyDescent="0.15"/>
    <row r="256" customFormat="1" x14ac:dyDescent="0.15"/>
    <row r="257" customFormat="1" x14ac:dyDescent="0.15"/>
    <row r="258" customFormat="1" x14ac:dyDescent="0.15"/>
    <row r="259" customFormat="1" x14ac:dyDescent="0.15"/>
    <row r="260" customFormat="1" x14ac:dyDescent="0.15"/>
    <row r="261" customFormat="1" x14ac:dyDescent="0.15"/>
    <row r="262" customFormat="1" x14ac:dyDescent="0.15"/>
    <row r="263" customFormat="1" x14ac:dyDescent="0.15"/>
    <row r="264" customFormat="1" x14ac:dyDescent="0.15"/>
    <row r="265" customFormat="1" x14ac:dyDescent="0.15"/>
    <row r="266" customFormat="1" x14ac:dyDescent="0.15"/>
    <row r="267" customFormat="1" x14ac:dyDescent="0.15"/>
    <row r="268" customFormat="1" x14ac:dyDescent="0.15"/>
    <row r="269" customFormat="1" x14ac:dyDescent="0.15"/>
    <row r="270" customFormat="1" x14ac:dyDescent="0.15"/>
    <row r="271" customFormat="1" x14ac:dyDescent="0.15"/>
    <row r="272" customFormat="1" x14ac:dyDescent="0.15"/>
    <row r="273" customFormat="1" x14ac:dyDescent="0.15"/>
    <row r="274" customFormat="1" x14ac:dyDescent="0.15"/>
    <row r="275" customFormat="1" x14ac:dyDescent="0.15"/>
    <row r="276" customFormat="1" x14ac:dyDescent="0.15"/>
    <row r="277" customFormat="1" x14ac:dyDescent="0.15"/>
    <row r="278" customFormat="1" x14ac:dyDescent="0.15"/>
    <row r="279" customFormat="1" x14ac:dyDescent="0.15"/>
    <row r="280" customFormat="1" x14ac:dyDescent="0.15"/>
    <row r="281" customFormat="1" x14ac:dyDescent="0.15"/>
    <row r="282" customFormat="1" x14ac:dyDescent="0.15"/>
    <row r="283" customFormat="1" x14ac:dyDescent="0.15"/>
    <row r="284" customFormat="1" x14ac:dyDescent="0.15"/>
    <row r="285" customFormat="1" x14ac:dyDescent="0.15"/>
    <row r="286" customFormat="1" x14ac:dyDescent="0.15"/>
    <row r="287" customFormat="1" x14ac:dyDescent="0.15"/>
    <row r="288" customFormat="1" x14ac:dyDescent="0.15"/>
    <row r="289" customFormat="1" x14ac:dyDescent="0.15"/>
    <row r="290" customFormat="1" x14ac:dyDescent="0.15"/>
    <row r="291" customFormat="1" x14ac:dyDescent="0.15"/>
    <row r="292" customFormat="1" x14ac:dyDescent="0.15"/>
    <row r="293" customFormat="1" x14ac:dyDescent="0.15"/>
    <row r="294" customFormat="1" x14ac:dyDescent="0.15"/>
    <row r="295" customFormat="1" x14ac:dyDescent="0.15"/>
    <row r="296" customFormat="1" x14ac:dyDescent="0.15"/>
    <row r="297" customFormat="1" x14ac:dyDescent="0.15"/>
    <row r="298" customFormat="1" x14ac:dyDescent="0.15"/>
    <row r="299" customFormat="1" x14ac:dyDescent="0.15"/>
    <row r="300" customFormat="1" x14ac:dyDescent="0.15"/>
    <row r="301" customFormat="1" x14ac:dyDescent="0.15"/>
    <row r="302" customFormat="1" x14ac:dyDescent="0.15"/>
    <row r="303" customFormat="1" x14ac:dyDescent="0.15"/>
    <row r="304" customFormat="1" x14ac:dyDescent="0.15"/>
    <row r="305" customFormat="1" x14ac:dyDescent="0.15"/>
    <row r="306" customFormat="1" x14ac:dyDescent="0.15"/>
    <row r="307" customFormat="1" x14ac:dyDescent="0.15"/>
    <row r="308" customFormat="1" x14ac:dyDescent="0.15"/>
    <row r="309" customFormat="1" x14ac:dyDescent="0.15"/>
    <row r="310" customFormat="1" x14ac:dyDescent="0.15"/>
    <row r="311" customFormat="1" x14ac:dyDescent="0.15"/>
    <row r="312" customFormat="1" x14ac:dyDescent="0.15"/>
    <row r="313" customFormat="1" x14ac:dyDescent="0.15"/>
    <row r="314" customFormat="1" x14ac:dyDescent="0.15"/>
    <row r="315" customFormat="1" x14ac:dyDescent="0.15"/>
    <row r="316" customFormat="1" x14ac:dyDescent="0.15"/>
    <row r="317" customFormat="1" x14ac:dyDescent="0.15"/>
    <row r="318" customFormat="1" x14ac:dyDescent="0.15"/>
    <row r="319" customFormat="1" x14ac:dyDescent="0.15"/>
    <row r="320" customFormat="1" x14ac:dyDescent="0.15"/>
    <row r="321" customFormat="1" x14ac:dyDescent="0.15"/>
    <row r="322" customFormat="1" x14ac:dyDescent="0.15"/>
    <row r="323" customFormat="1" x14ac:dyDescent="0.15"/>
    <row r="324" customFormat="1" x14ac:dyDescent="0.15"/>
    <row r="325" customFormat="1" x14ac:dyDescent="0.15"/>
    <row r="326" customFormat="1" x14ac:dyDescent="0.15"/>
    <row r="327" customFormat="1" x14ac:dyDescent="0.15"/>
    <row r="328" customFormat="1" x14ac:dyDescent="0.15"/>
    <row r="329" customFormat="1" x14ac:dyDescent="0.15"/>
    <row r="330" customFormat="1" x14ac:dyDescent="0.15"/>
    <row r="331" customFormat="1" x14ac:dyDescent="0.15"/>
    <row r="332" customFormat="1" x14ac:dyDescent="0.15"/>
    <row r="333" customFormat="1" x14ac:dyDescent="0.15"/>
    <row r="334" customFormat="1" x14ac:dyDescent="0.15"/>
    <row r="335" customFormat="1" x14ac:dyDescent="0.15"/>
  </sheetData>
  <mergeCells count="26">
    <mergeCell ref="A25:A28"/>
    <mergeCell ref="H6:J6"/>
    <mergeCell ref="K6:M6"/>
    <mergeCell ref="N29:S29"/>
    <mergeCell ref="N6:P6"/>
    <mergeCell ref="Q6:S6"/>
    <mergeCell ref="P24:Q24"/>
    <mergeCell ref="P18:Q18"/>
    <mergeCell ref="P28:Q28"/>
    <mergeCell ref="P14:Q14"/>
    <mergeCell ref="A15:A18"/>
    <mergeCell ref="I3:L3"/>
    <mergeCell ref="M3:N3"/>
    <mergeCell ref="O3:P3"/>
    <mergeCell ref="R3:S3"/>
    <mergeCell ref="I4:L4"/>
    <mergeCell ref="M4:N4"/>
    <mergeCell ref="O4:P4"/>
    <mergeCell ref="R4:S4"/>
    <mergeCell ref="A2:G2"/>
    <mergeCell ref="A3:B3"/>
    <mergeCell ref="C3:G3"/>
    <mergeCell ref="B6:D6"/>
    <mergeCell ref="E6:G6"/>
    <mergeCell ref="A4:B4"/>
    <mergeCell ref="C4:G4"/>
  </mergeCells>
  <phoneticPr fontId="2"/>
  <printOptions horizontalCentered="1" verticalCentered="1"/>
  <pageMargins left="0.43307086614173229" right="0" top="0" bottom="0" header="0" footer="0"/>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workbookViewId="0">
      <selection sqref="A1:N1"/>
    </sheetView>
  </sheetViews>
  <sheetFormatPr defaultRowHeight="13.5" x14ac:dyDescent="0.15"/>
  <sheetData>
    <row r="1" spans="1:14" ht="32.25" x14ac:dyDescent="0.15">
      <c r="A1" s="403" t="s">
        <v>822</v>
      </c>
      <c r="B1" s="403"/>
      <c r="C1" s="403"/>
      <c r="D1" s="403"/>
      <c r="E1" s="403"/>
      <c r="F1" s="403"/>
      <c r="G1" s="403"/>
      <c r="H1" s="403"/>
      <c r="I1" s="403"/>
      <c r="J1" s="403"/>
      <c r="K1" s="403"/>
      <c r="L1" s="403"/>
      <c r="M1" s="403"/>
      <c r="N1" s="403"/>
    </row>
    <row r="2" spans="1:14" ht="21" x14ac:dyDescent="0.15">
      <c r="A2" s="404"/>
      <c r="B2" s="404"/>
      <c r="C2" s="404"/>
      <c r="D2" s="404"/>
      <c r="E2" s="404"/>
      <c r="F2" s="404"/>
      <c r="G2" s="404"/>
      <c r="H2" s="404"/>
      <c r="I2" s="404"/>
      <c r="J2" s="404"/>
      <c r="K2" s="404"/>
      <c r="L2" s="404"/>
      <c r="M2" s="404"/>
      <c r="N2" s="404"/>
    </row>
    <row r="3" spans="1:14" ht="21.75" customHeight="1" x14ac:dyDescent="0.15">
      <c r="A3" s="405"/>
      <c r="B3" s="405"/>
      <c r="C3" s="405"/>
      <c r="D3" s="405"/>
      <c r="E3" s="405"/>
      <c r="F3" s="405"/>
      <c r="G3" s="405"/>
      <c r="H3" s="405"/>
      <c r="I3" s="405"/>
      <c r="J3" s="405"/>
      <c r="K3" s="405"/>
      <c r="L3" s="405"/>
      <c r="M3" s="405"/>
      <c r="N3" s="405"/>
    </row>
    <row r="4" spans="1:14" ht="18.75" x14ac:dyDescent="0.15">
      <c r="A4" s="406" t="s">
        <v>823</v>
      </c>
      <c r="B4" s="406"/>
      <c r="C4" s="406"/>
      <c r="D4" s="406"/>
      <c r="E4" s="406"/>
      <c r="F4" s="406"/>
      <c r="G4" s="406"/>
      <c r="H4" s="406"/>
      <c r="I4" s="406"/>
      <c r="J4" s="406"/>
      <c r="K4" s="406"/>
      <c r="L4" s="406"/>
      <c r="M4" s="406"/>
      <c r="N4" s="406"/>
    </row>
    <row r="5" spans="1:14" ht="23.25" customHeight="1" x14ac:dyDescent="0.15">
      <c r="A5" s="401"/>
      <c r="B5" s="401"/>
      <c r="C5" s="401"/>
      <c r="D5" s="401"/>
      <c r="E5" s="401"/>
      <c r="F5" s="401"/>
      <c r="G5" s="401"/>
      <c r="H5" s="401"/>
      <c r="I5" s="401"/>
      <c r="J5" s="401"/>
      <c r="K5" s="401"/>
      <c r="L5" s="401"/>
      <c r="M5" s="401"/>
      <c r="N5" s="401"/>
    </row>
    <row r="6" spans="1:14" ht="22.5" customHeight="1" x14ac:dyDescent="0.15">
      <c r="A6" s="405"/>
      <c r="B6" s="405"/>
      <c r="C6" s="405"/>
      <c r="D6" s="405"/>
      <c r="E6" s="405"/>
      <c r="F6" s="405"/>
      <c r="G6" s="405"/>
      <c r="H6" s="405"/>
      <c r="I6" s="405"/>
      <c r="J6" s="405"/>
      <c r="K6" s="405"/>
      <c r="L6" s="405"/>
      <c r="M6" s="405"/>
      <c r="N6" s="405"/>
    </row>
    <row r="7" spans="1:14" ht="21" customHeight="1" x14ac:dyDescent="0.15">
      <c r="A7" s="400" t="s">
        <v>824</v>
      </c>
      <c r="B7" s="400"/>
      <c r="C7" s="400"/>
      <c r="D7" s="400"/>
      <c r="E7" s="400"/>
      <c r="F7" s="400"/>
      <c r="G7" s="400"/>
      <c r="H7" s="400"/>
      <c r="I7" s="400"/>
      <c r="J7" s="400"/>
      <c r="K7" s="400"/>
      <c r="L7" s="400"/>
      <c r="M7" s="400"/>
      <c r="N7" s="400"/>
    </row>
    <row r="8" spans="1:14" ht="19.5" customHeight="1" x14ac:dyDescent="0.15">
      <c r="A8" s="400" t="s">
        <v>825</v>
      </c>
      <c r="B8" s="400"/>
      <c r="C8" s="400"/>
      <c r="D8" s="400"/>
      <c r="E8" s="400"/>
      <c r="F8" s="400"/>
      <c r="G8" s="400"/>
      <c r="H8" s="400"/>
      <c r="I8" s="400"/>
      <c r="J8" s="400"/>
      <c r="K8" s="400"/>
      <c r="L8" s="400"/>
      <c r="M8" s="400"/>
      <c r="N8" s="400"/>
    </row>
    <row r="9" spans="1:14" ht="20.25" customHeight="1" x14ac:dyDescent="0.15">
      <c r="A9" s="400"/>
      <c r="B9" s="400"/>
      <c r="C9" s="400"/>
      <c r="D9" s="400"/>
      <c r="E9" s="400"/>
      <c r="F9" s="400"/>
      <c r="G9" s="400"/>
      <c r="H9" s="400"/>
      <c r="I9" s="400"/>
      <c r="J9" s="400"/>
      <c r="K9" s="400"/>
      <c r="L9" s="400"/>
      <c r="M9" s="400"/>
      <c r="N9" s="400"/>
    </row>
    <row r="10" spans="1:14" ht="18.75" x14ac:dyDescent="0.15">
      <c r="A10" s="406" t="s">
        <v>826</v>
      </c>
      <c r="B10" s="406"/>
      <c r="C10" s="406"/>
      <c r="D10" s="406"/>
      <c r="E10" s="406"/>
      <c r="F10" s="406"/>
      <c r="G10" s="406"/>
      <c r="H10" s="406"/>
      <c r="I10" s="406"/>
      <c r="J10" s="406"/>
      <c r="K10" s="406"/>
      <c r="L10" s="406"/>
      <c r="M10" s="406"/>
      <c r="N10" s="406"/>
    </row>
    <row r="11" spans="1:14" ht="18.75" x14ac:dyDescent="0.15">
      <c r="A11" s="406" t="s">
        <v>827</v>
      </c>
      <c r="B11" s="406"/>
      <c r="C11" s="406"/>
      <c r="D11" s="406"/>
      <c r="E11" s="406"/>
      <c r="F11" s="406"/>
      <c r="G11" s="406"/>
      <c r="H11" s="406"/>
      <c r="I11" s="406"/>
      <c r="J11" s="406"/>
      <c r="K11" s="406"/>
      <c r="L11" s="406"/>
      <c r="M11" s="406"/>
      <c r="N11" s="406"/>
    </row>
    <row r="12" spans="1:14" ht="33" customHeight="1" x14ac:dyDescent="0.15">
      <c r="A12" s="400"/>
      <c r="B12" s="400"/>
      <c r="C12" s="400"/>
      <c r="D12" s="400"/>
      <c r="E12" s="400"/>
      <c r="F12" s="400"/>
      <c r="G12" s="400"/>
      <c r="H12" s="400"/>
      <c r="I12" s="400"/>
      <c r="J12" s="400"/>
      <c r="K12" s="400"/>
      <c r="L12" s="400"/>
      <c r="M12" s="400"/>
      <c r="N12" s="400"/>
    </row>
    <row r="13" spans="1:14" ht="18" customHeight="1" x14ac:dyDescent="0.15">
      <c r="A13" s="400" t="s">
        <v>828</v>
      </c>
      <c r="B13" s="400"/>
      <c r="C13" s="400"/>
      <c r="D13" s="400"/>
      <c r="E13" s="400"/>
      <c r="F13" s="400"/>
      <c r="G13" s="400"/>
      <c r="H13" s="400"/>
      <c r="I13" s="400"/>
      <c r="J13" s="400"/>
      <c r="K13" s="400"/>
      <c r="L13" s="400"/>
      <c r="M13" s="400"/>
      <c r="N13" s="400"/>
    </row>
    <row r="14" spans="1:14" ht="17.25" customHeight="1" x14ac:dyDescent="0.15">
      <c r="A14" s="400" t="s">
        <v>829</v>
      </c>
      <c r="B14" s="400"/>
      <c r="C14" s="400"/>
      <c r="D14" s="400"/>
      <c r="E14" s="400"/>
      <c r="F14" s="400"/>
      <c r="G14" s="400"/>
      <c r="H14" s="400"/>
      <c r="I14" s="400"/>
      <c r="J14" s="400"/>
      <c r="K14" s="400"/>
      <c r="L14" s="400"/>
      <c r="M14" s="400"/>
      <c r="N14" s="400"/>
    </row>
    <row r="15" spans="1:14" ht="26.25" customHeight="1" x14ac:dyDescent="0.15">
      <c r="A15" s="400"/>
      <c r="B15" s="400"/>
      <c r="C15" s="400"/>
      <c r="D15" s="400"/>
      <c r="E15" s="400"/>
      <c r="F15" s="400"/>
      <c r="G15" s="400"/>
      <c r="H15" s="400"/>
      <c r="I15" s="400"/>
      <c r="J15" s="400"/>
      <c r="K15" s="400"/>
      <c r="L15" s="400"/>
      <c r="M15" s="400"/>
      <c r="N15" s="400"/>
    </row>
    <row r="16" spans="1:14" ht="17.25" x14ac:dyDescent="0.15">
      <c r="A16" s="401" t="s">
        <v>830</v>
      </c>
      <c r="B16" s="401"/>
      <c r="C16" s="401"/>
      <c r="D16" s="401"/>
      <c r="E16" s="401"/>
      <c r="F16" s="401"/>
      <c r="G16" s="401"/>
      <c r="H16" s="401"/>
      <c r="I16" s="401"/>
      <c r="J16" s="401"/>
      <c r="K16" s="401"/>
      <c r="L16" s="401"/>
      <c r="M16" s="401"/>
      <c r="N16" s="401"/>
    </row>
    <row r="17" spans="1:14" ht="23.25" customHeight="1" x14ac:dyDescent="0.15">
      <c r="A17" s="402"/>
      <c r="B17" s="402"/>
      <c r="C17" s="402"/>
      <c r="D17" s="402"/>
      <c r="E17" s="402"/>
      <c r="F17" s="402"/>
      <c r="G17" s="402"/>
      <c r="H17" s="402"/>
      <c r="I17" s="402"/>
      <c r="J17" s="402"/>
      <c r="K17" s="402"/>
      <c r="L17" s="402"/>
      <c r="M17" s="402"/>
      <c r="N17" s="402"/>
    </row>
    <row r="18" spans="1:14" x14ac:dyDescent="0.15">
      <c r="A18" s="402"/>
      <c r="B18" s="402"/>
      <c r="C18" s="402"/>
      <c r="D18" s="402"/>
      <c r="E18" s="402"/>
      <c r="F18" s="402"/>
      <c r="G18" s="402"/>
      <c r="H18" s="402"/>
      <c r="I18" s="402"/>
      <c r="J18" s="402"/>
      <c r="K18" s="402"/>
      <c r="L18" s="402"/>
      <c r="M18" s="402"/>
      <c r="N18" s="402"/>
    </row>
    <row r="19" spans="1:14" ht="60" customHeight="1" x14ac:dyDescent="0.15">
      <c r="A19" s="399" t="s">
        <v>831</v>
      </c>
      <c r="B19" s="399"/>
      <c r="C19" s="399"/>
      <c r="D19" s="399"/>
      <c r="E19" s="399"/>
      <c r="F19" s="399"/>
      <c r="G19" s="399"/>
      <c r="H19" s="399"/>
      <c r="I19" s="399"/>
      <c r="J19" s="399"/>
      <c r="K19" s="399"/>
      <c r="L19" s="399"/>
      <c r="M19" s="399"/>
      <c r="N19" s="399"/>
    </row>
  </sheetData>
  <mergeCells count="19">
    <mergeCell ref="A12:N12"/>
    <mergeCell ref="A1:N1"/>
    <mergeCell ref="A2:N2"/>
    <mergeCell ref="A3:N3"/>
    <mergeCell ref="A4:N4"/>
    <mergeCell ref="A5:N5"/>
    <mergeCell ref="A6:N6"/>
    <mergeCell ref="A7:N7"/>
    <mergeCell ref="A8:N8"/>
    <mergeCell ref="A9:N9"/>
    <mergeCell ref="A10:N10"/>
    <mergeCell ref="A11:N11"/>
    <mergeCell ref="A19:N19"/>
    <mergeCell ref="A13:N13"/>
    <mergeCell ref="A14:N14"/>
    <mergeCell ref="A15:N15"/>
    <mergeCell ref="A16:N16"/>
    <mergeCell ref="A17:N17"/>
    <mergeCell ref="A18:N18"/>
  </mergeCells>
  <phoneticPr fontId="2"/>
  <pageMargins left="0.9055118110236221" right="0" top="0.78740157480314965" bottom="0" header="0.31496062992125984" footer="0.31496062992125984"/>
  <pageSetup paperSize="9" orientation="landscape" r:id="rId1"/>
  <headerFooter>
    <oddFooter>&amp;C&amp;"ＭＳ Ｐゴシック,太字"-2-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8"/>
  <sheetViews>
    <sheetView zoomScaleNormal="100" workbookViewId="0"/>
  </sheetViews>
  <sheetFormatPr defaultRowHeight="13.5" x14ac:dyDescent="0.15"/>
  <cols>
    <col min="1" max="1" width="3.75" style="270" customWidth="1"/>
    <col min="2" max="2" width="12.375" style="270" customWidth="1"/>
    <col min="3" max="3" width="13.375" style="270" customWidth="1"/>
    <col min="4" max="7" width="9" style="270"/>
    <col min="8" max="8" width="11" style="270" customWidth="1"/>
    <col min="9" max="12" width="9" style="270"/>
    <col min="13" max="13" width="20.125" style="270" customWidth="1"/>
    <col min="14" max="16384" width="9" style="270"/>
  </cols>
  <sheetData>
    <row r="1" spans="1:14" ht="32.25" customHeight="1" x14ac:dyDescent="0.15">
      <c r="A1" s="268" t="s">
        <v>579</v>
      </c>
      <c r="B1" s="269"/>
      <c r="C1" s="269"/>
      <c r="D1" s="269"/>
      <c r="E1" s="269"/>
      <c r="F1" s="269"/>
      <c r="G1" s="269"/>
      <c r="H1" s="269"/>
      <c r="I1" s="269"/>
      <c r="J1" s="269"/>
      <c r="K1" s="269"/>
      <c r="L1" s="269"/>
      <c r="M1" s="269"/>
      <c r="N1" s="269"/>
    </row>
    <row r="2" spans="1:14" ht="14.25" x14ac:dyDescent="0.15">
      <c r="A2" s="269"/>
      <c r="B2" s="269"/>
      <c r="C2" s="269"/>
      <c r="D2" s="269"/>
      <c r="E2" s="269"/>
      <c r="F2" s="269"/>
      <c r="G2" s="269"/>
      <c r="H2" s="269"/>
      <c r="I2" s="269"/>
      <c r="J2" s="269"/>
      <c r="K2" s="269"/>
      <c r="L2" s="269"/>
      <c r="M2" s="269"/>
      <c r="N2" s="269"/>
    </row>
    <row r="3" spans="1:14" ht="14.25" x14ac:dyDescent="0.15">
      <c r="A3" s="271" t="s">
        <v>580</v>
      </c>
      <c r="B3" s="271"/>
      <c r="C3" s="271"/>
      <c r="D3" s="271"/>
      <c r="E3" s="271"/>
      <c r="F3" s="271"/>
      <c r="G3" s="271"/>
      <c r="H3" s="271"/>
      <c r="I3" s="271" t="s">
        <v>581</v>
      </c>
      <c r="J3" s="271"/>
      <c r="K3" s="271"/>
      <c r="L3" s="271"/>
      <c r="M3" s="271"/>
      <c r="N3" s="271"/>
    </row>
    <row r="4" spans="1:14" ht="14.25" x14ac:dyDescent="0.15">
      <c r="A4" s="271"/>
      <c r="B4" s="271"/>
      <c r="C4" s="271"/>
      <c r="D4" s="271"/>
      <c r="E4" s="271"/>
      <c r="F4" s="271"/>
      <c r="G4" s="271"/>
      <c r="H4" s="271"/>
      <c r="I4" s="271"/>
      <c r="J4" s="271"/>
      <c r="K4" s="271"/>
      <c r="L4" s="271"/>
      <c r="M4" s="271"/>
      <c r="N4" s="271"/>
    </row>
    <row r="5" spans="1:14" ht="14.25" x14ac:dyDescent="0.15">
      <c r="A5" s="271"/>
      <c r="B5" s="272" t="s">
        <v>582</v>
      </c>
      <c r="C5" s="272" t="s">
        <v>490</v>
      </c>
      <c r="D5" s="410" t="s">
        <v>583</v>
      </c>
      <c r="E5" s="410"/>
      <c r="F5" s="410"/>
      <c r="G5" s="410"/>
      <c r="H5" s="271"/>
      <c r="I5" s="271" t="s">
        <v>584</v>
      </c>
      <c r="J5" s="271"/>
      <c r="K5" s="271"/>
      <c r="L5" s="271"/>
      <c r="M5" s="271"/>
      <c r="N5" s="271"/>
    </row>
    <row r="6" spans="1:14" ht="14.25" x14ac:dyDescent="0.15">
      <c r="A6" s="271"/>
      <c r="B6" s="273" t="s">
        <v>585</v>
      </c>
      <c r="C6" s="272" t="s">
        <v>586</v>
      </c>
      <c r="D6" s="410" t="s">
        <v>587</v>
      </c>
      <c r="E6" s="410"/>
      <c r="F6" s="410"/>
      <c r="G6" s="410"/>
      <c r="H6" s="271"/>
      <c r="I6" s="271" t="s">
        <v>588</v>
      </c>
      <c r="J6" s="271"/>
      <c r="K6" s="271"/>
      <c r="L6" s="271"/>
      <c r="M6" s="271"/>
      <c r="N6" s="271"/>
    </row>
    <row r="7" spans="1:14" ht="14.25" x14ac:dyDescent="0.15">
      <c r="A7" s="271"/>
      <c r="B7" s="273" t="s">
        <v>589</v>
      </c>
      <c r="C7" s="272" t="s">
        <v>590</v>
      </c>
      <c r="D7" s="410" t="s">
        <v>591</v>
      </c>
      <c r="E7" s="410"/>
      <c r="F7" s="410"/>
      <c r="G7" s="410"/>
      <c r="H7" s="271"/>
      <c r="I7" s="271" t="s">
        <v>592</v>
      </c>
      <c r="J7" s="271"/>
      <c r="K7" s="271"/>
      <c r="L7" s="271"/>
      <c r="M7" s="271"/>
      <c r="N7" s="271"/>
    </row>
    <row r="8" spans="1:14" ht="14.25" x14ac:dyDescent="0.15">
      <c r="A8" s="271"/>
      <c r="B8" s="273" t="s">
        <v>593</v>
      </c>
      <c r="C8" s="272" t="s">
        <v>594</v>
      </c>
      <c r="D8" s="410" t="s">
        <v>595</v>
      </c>
      <c r="E8" s="410"/>
      <c r="F8" s="410"/>
      <c r="G8" s="410"/>
      <c r="H8" s="271"/>
      <c r="I8" s="271" t="s">
        <v>596</v>
      </c>
      <c r="J8" s="271"/>
      <c r="K8" s="271"/>
      <c r="L8" s="271"/>
      <c r="M8" s="271"/>
      <c r="N8" s="271"/>
    </row>
    <row r="9" spans="1:14" ht="14.25" x14ac:dyDescent="0.15">
      <c r="A9" s="271"/>
      <c r="B9" s="273" t="s">
        <v>597</v>
      </c>
      <c r="C9" s="272" t="s">
        <v>598</v>
      </c>
      <c r="D9" s="410" t="s">
        <v>599</v>
      </c>
      <c r="E9" s="410"/>
      <c r="F9" s="410"/>
      <c r="G9" s="410"/>
      <c r="H9" s="271"/>
      <c r="I9" s="271" t="s">
        <v>600</v>
      </c>
      <c r="J9" s="271"/>
      <c r="K9" s="271"/>
      <c r="L9" s="271"/>
      <c r="M9" s="271"/>
      <c r="N9" s="271"/>
    </row>
    <row r="10" spans="1:14" ht="14.25" x14ac:dyDescent="0.15">
      <c r="A10" s="271"/>
      <c r="B10" s="271"/>
      <c r="C10" s="271"/>
      <c r="D10" s="271"/>
      <c r="E10" s="271"/>
      <c r="F10" s="271"/>
      <c r="G10" s="271"/>
      <c r="H10" s="271"/>
      <c r="I10" s="271"/>
      <c r="J10" s="271"/>
      <c r="K10" s="271"/>
      <c r="L10" s="271"/>
      <c r="M10" s="271"/>
      <c r="N10" s="271"/>
    </row>
    <row r="11" spans="1:14" ht="14.25" x14ac:dyDescent="0.15">
      <c r="A11" s="271"/>
      <c r="B11" s="274" t="s">
        <v>601</v>
      </c>
      <c r="C11" s="271"/>
      <c r="D11" s="271"/>
      <c r="E11" s="271"/>
      <c r="F11" s="271"/>
      <c r="G11" s="271"/>
      <c r="H11" s="271"/>
      <c r="I11" s="271" t="s">
        <v>602</v>
      </c>
      <c r="J11" s="271"/>
      <c r="K11" s="271"/>
      <c r="L11" s="271"/>
      <c r="M11" s="271"/>
      <c r="N11" s="271"/>
    </row>
    <row r="12" spans="1:14" ht="14.25" x14ac:dyDescent="0.15">
      <c r="A12" s="271"/>
      <c r="B12" s="271"/>
      <c r="C12" s="271"/>
      <c r="D12" s="271"/>
      <c r="E12" s="271"/>
      <c r="F12" s="271"/>
      <c r="G12" s="271"/>
      <c r="H12" s="271"/>
      <c r="I12" s="271"/>
      <c r="J12" s="271"/>
      <c r="K12" s="271"/>
      <c r="L12" s="271"/>
      <c r="M12" s="271"/>
      <c r="N12" s="271"/>
    </row>
    <row r="13" spans="1:14" ht="14.25" x14ac:dyDescent="0.15">
      <c r="A13" s="271" t="s">
        <v>603</v>
      </c>
      <c r="B13" s="271"/>
      <c r="C13" s="271"/>
      <c r="D13" s="271"/>
      <c r="E13" s="271"/>
      <c r="F13" s="271"/>
      <c r="G13" s="271"/>
      <c r="H13" s="271"/>
      <c r="I13" s="271" t="s">
        <v>604</v>
      </c>
      <c r="J13" s="271"/>
      <c r="K13" s="271"/>
      <c r="L13" s="271"/>
      <c r="M13" s="271"/>
      <c r="N13" s="271"/>
    </row>
    <row r="14" spans="1:14" ht="14.25" x14ac:dyDescent="0.15">
      <c r="A14" s="271"/>
      <c r="B14" s="271"/>
      <c r="C14" s="271"/>
      <c r="D14" s="271"/>
      <c r="E14" s="271"/>
      <c r="F14" s="271"/>
      <c r="G14" s="271"/>
      <c r="H14" s="271"/>
      <c r="I14" s="271" t="s">
        <v>600</v>
      </c>
      <c r="J14" s="271"/>
      <c r="K14" s="271"/>
      <c r="L14" s="271"/>
      <c r="M14" s="271"/>
      <c r="N14" s="271"/>
    </row>
    <row r="15" spans="1:14" ht="14.25" x14ac:dyDescent="0.15">
      <c r="A15" s="271"/>
      <c r="B15" s="272" t="s">
        <v>605</v>
      </c>
      <c r="C15" s="272" t="s">
        <v>606</v>
      </c>
      <c r="D15" s="272" t="s">
        <v>607</v>
      </c>
      <c r="E15" s="272" t="s">
        <v>608</v>
      </c>
      <c r="F15" s="272" t="s">
        <v>609</v>
      </c>
      <c r="G15" s="272" t="s">
        <v>610</v>
      </c>
      <c r="H15" s="271"/>
      <c r="I15" s="271"/>
      <c r="J15" s="271"/>
      <c r="K15" s="271"/>
      <c r="L15" s="271"/>
      <c r="M15" s="271"/>
      <c r="N15" s="271"/>
    </row>
    <row r="16" spans="1:14" ht="14.25" x14ac:dyDescent="0.15">
      <c r="A16" s="271"/>
      <c r="B16" s="275"/>
      <c r="C16" s="275"/>
      <c r="D16" s="275"/>
      <c r="E16" s="275"/>
      <c r="F16" s="275"/>
      <c r="G16" s="275"/>
      <c r="H16" s="271"/>
      <c r="I16" s="271" t="s">
        <v>611</v>
      </c>
      <c r="J16" s="271"/>
      <c r="K16" s="271"/>
      <c r="L16" s="271"/>
      <c r="M16" s="271"/>
      <c r="N16" s="271"/>
    </row>
    <row r="17" spans="1:14" ht="14.25" x14ac:dyDescent="0.15">
      <c r="A17" s="271"/>
      <c r="B17" s="276" t="s">
        <v>612</v>
      </c>
      <c r="C17" s="276" t="s">
        <v>613</v>
      </c>
      <c r="D17" s="276" t="s">
        <v>614</v>
      </c>
      <c r="E17" s="276" t="s">
        <v>615</v>
      </c>
      <c r="F17" s="276" t="s">
        <v>616</v>
      </c>
      <c r="G17" s="276" t="s">
        <v>617</v>
      </c>
      <c r="H17" s="271"/>
      <c r="I17" s="277"/>
      <c r="J17" s="271"/>
      <c r="K17" s="271"/>
      <c r="L17" s="271"/>
      <c r="M17" s="271"/>
      <c r="N17" s="271"/>
    </row>
    <row r="18" spans="1:14" ht="14.25" x14ac:dyDescent="0.15">
      <c r="A18" s="271"/>
      <c r="B18" s="278"/>
      <c r="C18" s="278"/>
      <c r="D18" s="278"/>
      <c r="E18" s="278"/>
      <c r="F18" s="278"/>
      <c r="G18" s="278"/>
      <c r="H18" s="271"/>
      <c r="I18" s="271" t="s">
        <v>618</v>
      </c>
      <c r="J18" s="271"/>
      <c r="K18" s="271"/>
      <c r="L18" s="271"/>
      <c r="M18" s="271"/>
      <c r="N18" s="271"/>
    </row>
    <row r="19" spans="1:14" ht="14.25" x14ac:dyDescent="0.15">
      <c r="A19" s="271"/>
      <c r="B19" s="271"/>
      <c r="C19" s="271"/>
      <c r="D19" s="271"/>
      <c r="E19" s="271"/>
      <c r="F19" s="271"/>
      <c r="G19" s="271"/>
      <c r="H19" s="271"/>
      <c r="I19" s="271" t="s">
        <v>619</v>
      </c>
      <c r="J19" s="271"/>
      <c r="K19" s="271"/>
      <c r="L19" s="271"/>
      <c r="M19" s="271"/>
      <c r="N19" s="271"/>
    </row>
    <row r="20" spans="1:14" ht="14.25" x14ac:dyDescent="0.15">
      <c r="A20" s="271"/>
      <c r="B20" s="274" t="s">
        <v>620</v>
      </c>
      <c r="C20" s="271"/>
      <c r="D20" s="271"/>
      <c r="E20" s="271"/>
      <c r="F20" s="271"/>
      <c r="G20" s="271"/>
      <c r="H20" s="271"/>
      <c r="I20" s="271" t="s">
        <v>621</v>
      </c>
      <c r="J20" s="271"/>
      <c r="K20" s="271"/>
      <c r="L20" s="271"/>
      <c r="M20" s="271"/>
      <c r="N20" s="271"/>
    </row>
    <row r="21" spans="1:14" ht="14.25" x14ac:dyDescent="0.15">
      <c r="A21" s="271"/>
      <c r="B21" s="274" t="s">
        <v>622</v>
      </c>
      <c r="C21" s="271"/>
      <c r="D21" s="271"/>
      <c r="E21" s="271"/>
      <c r="F21" s="271"/>
      <c r="G21" s="271"/>
      <c r="H21" s="271"/>
      <c r="I21" s="271"/>
      <c r="J21" s="271"/>
      <c r="K21" s="271"/>
      <c r="L21" s="271"/>
      <c r="M21" s="271"/>
      <c r="N21" s="271"/>
    </row>
    <row r="22" spans="1:14" ht="14.25" x14ac:dyDescent="0.15">
      <c r="A22" s="271"/>
      <c r="B22" s="271"/>
      <c r="C22" s="271"/>
      <c r="D22" s="271"/>
      <c r="E22" s="271"/>
      <c r="F22" s="271"/>
      <c r="G22" s="271"/>
      <c r="H22" s="271"/>
      <c r="I22" s="271" t="s">
        <v>623</v>
      </c>
      <c r="J22" s="271"/>
      <c r="K22" s="271"/>
      <c r="L22" s="271"/>
      <c r="M22" s="271"/>
      <c r="N22" s="271"/>
    </row>
    <row r="23" spans="1:14" ht="14.25" x14ac:dyDescent="0.15">
      <c r="A23" s="271"/>
      <c r="B23" s="271"/>
      <c r="C23" s="271"/>
      <c r="D23" s="271"/>
      <c r="E23" s="271"/>
      <c r="F23" s="271"/>
      <c r="G23" s="271"/>
      <c r="H23" s="271"/>
      <c r="I23" s="271"/>
      <c r="J23" s="271"/>
      <c r="K23" s="271"/>
      <c r="L23" s="271"/>
      <c r="M23" s="271"/>
      <c r="N23" s="271"/>
    </row>
    <row r="24" spans="1:14" ht="14.25" x14ac:dyDescent="0.15">
      <c r="A24" s="271"/>
      <c r="B24" s="271" t="s">
        <v>624</v>
      </c>
      <c r="C24" s="271"/>
      <c r="D24" s="271"/>
      <c r="E24" s="271"/>
      <c r="F24" s="271"/>
      <c r="G24" s="271"/>
      <c r="H24" s="271"/>
      <c r="I24" s="271" t="s">
        <v>625</v>
      </c>
      <c r="J24" s="271"/>
      <c r="K24" s="271"/>
      <c r="L24" s="271"/>
      <c r="M24" s="271"/>
      <c r="N24" s="271"/>
    </row>
    <row r="25" spans="1:14" ht="14.25" x14ac:dyDescent="0.15">
      <c r="A25" s="271"/>
      <c r="B25" s="271"/>
      <c r="C25" s="271"/>
      <c r="D25" s="271"/>
      <c r="E25" s="271"/>
      <c r="F25" s="271"/>
      <c r="G25" s="271"/>
      <c r="H25" s="271"/>
      <c r="I25" s="271" t="s">
        <v>626</v>
      </c>
      <c r="J25" s="271"/>
      <c r="K25" s="271"/>
      <c r="L25" s="271"/>
      <c r="M25" s="271"/>
      <c r="N25" s="271"/>
    </row>
    <row r="26" spans="1:14" ht="14.25" x14ac:dyDescent="0.15">
      <c r="A26" s="271"/>
      <c r="B26" s="271" t="s">
        <v>627</v>
      </c>
      <c r="C26" s="271"/>
      <c r="D26" s="271"/>
      <c r="E26" s="271"/>
      <c r="F26" s="271"/>
      <c r="G26" s="271"/>
      <c r="H26" s="271"/>
      <c r="I26" s="271"/>
      <c r="J26" s="271"/>
      <c r="K26" s="271"/>
      <c r="L26" s="271"/>
      <c r="M26" s="271"/>
      <c r="N26" s="271"/>
    </row>
    <row r="27" spans="1:14" ht="14.25" x14ac:dyDescent="0.15">
      <c r="A27" s="271"/>
      <c r="B27" s="271" t="s">
        <v>628</v>
      </c>
      <c r="C27" s="271"/>
      <c r="D27" s="271"/>
      <c r="E27" s="271"/>
      <c r="F27" s="271"/>
      <c r="G27" s="271"/>
      <c r="H27" s="271"/>
      <c r="I27" s="411" t="s">
        <v>629</v>
      </c>
      <c r="J27" s="412"/>
      <c r="K27" s="412"/>
      <c r="L27" s="412"/>
      <c r="M27" s="413"/>
      <c r="N27" s="271"/>
    </row>
    <row r="28" spans="1:14" ht="14.25" x14ac:dyDescent="0.15">
      <c r="A28" s="271"/>
      <c r="B28" s="271" t="s">
        <v>898</v>
      </c>
      <c r="C28" s="271"/>
      <c r="D28" s="271"/>
      <c r="E28" s="271"/>
      <c r="F28" s="271"/>
      <c r="G28" s="271"/>
      <c r="H28" s="271"/>
      <c r="I28" s="407" t="s">
        <v>630</v>
      </c>
      <c r="J28" s="408"/>
      <c r="K28" s="408"/>
      <c r="L28" s="408"/>
      <c r="M28" s="409"/>
      <c r="N28" s="271"/>
    </row>
    <row r="29" spans="1:14" ht="14.25" x14ac:dyDescent="0.15">
      <c r="A29" s="271"/>
      <c r="B29" s="271"/>
      <c r="C29" s="271"/>
      <c r="D29" s="271"/>
      <c r="E29" s="271"/>
      <c r="F29" s="271"/>
      <c r="G29" s="271"/>
      <c r="H29" s="271"/>
      <c r="I29" s="271"/>
      <c r="J29" s="271"/>
      <c r="K29" s="271"/>
      <c r="L29" s="271"/>
      <c r="M29" s="271"/>
      <c r="N29" s="271"/>
    </row>
    <row r="30" spans="1:14" ht="14.25" x14ac:dyDescent="0.15">
      <c r="A30" s="271"/>
      <c r="B30" s="271"/>
      <c r="C30" s="271"/>
      <c r="D30" s="271"/>
      <c r="E30" s="271"/>
      <c r="F30" s="271"/>
      <c r="G30" s="271"/>
      <c r="H30" s="271"/>
      <c r="I30" s="271" t="s">
        <v>631</v>
      </c>
      <c r="J30" s="271"/>
      <c r="K30" s="271"/>
      <c r="L30" s="271"/>
      <c r="M30" s="271"/>
      <c r="N30" s="271"/>
    </row>
    <row r="31" spans="1:14" ht="14.25" x14ac:dyDescent="0.15">
      <c r="A31" s="271"/>
      <c r="B31" s="271"/>
      <c r="C31" s="271"/>
      <c r="D31" s="271"/>
      <c r="E31" s="271"/>
      <c r="F31" s="271"/>
      <c r="G31" s="271"/>
      <c r="H31" s="271"/>
      <c r="I31" s="271"/>
      <c r="J31" s="271"/>
      <c r="K31" s="271"/>
      <c r="L31" s="271"/>
      <c r="M31" s="271"/>
      <c r="N31" s="271"/>
    </row>
    <row r="32" spans="1:14" ht="14.25" x14ac:dyDescent="0.15">
      <c r="A32" s="271"/>
      <c r="B32" s="271"/>
      <c r="C32" s="271"/>
      <c r="D32" s="271"/>
      <c r="E32" s="271"/>
      <c r="F32" s="271"/>
      <c r="G32" s="271"/>
      <c r="H32" s="271"/>
      <c r="I32" s="271" t="s">
        <v>632</v>
      </c>
      <c r="J32" s="271"/>
      <c r="K32" s="271"/>
      <c r="L32" s="271"/>
      <c r="M32" s="271"/>
      <c r="N32" s="271"/>
    </row>
    <row r="33" spans="1:14" ht="14.25" x14ac:dyDescent="0.15">
      <c r="A33" s="271"/>
      <c r="B33" s="271"/>
      <c r="C33" s="271"/>
      <c r="D33" s="271"/>
      <c r="E33" s="271"/>
      <c r="F33" s="271"/>
      <c r="G33" s="271"/>
      <c r="H33" s="271"/>
      <c r="I33" s="271" t="s">
        <v>633</v>
      </c>
      <c r="J33" s="271"/>
      <c r="K33" s="271"/>
      <c r="L33" s="271"/>
      <c r="M33" s="271"/>
      <c r="N33" s="271"/>
    </row>
    <row r="34" spans="1:14" ht="14.25" x14ac:dyDescent="0.15">
      <c r="A34" s="271"/>
      <c r="B34" s="271"/>
      <c r="C34" s="271"/>
      <c r="D34" s="271"/>
      <c r="E34" s="271"/>
      <c r="F34" s="271"/>
      <c r="G34" s="271"/>
      <c r="H34" s="271"/>
      <c r="I34" s="271" t="s">
        <v>634</v>
      </c>
      <c r="J34" s="271"/>
      <c r="K34" s="271"/>
      <c r="L34" s="271"/>
      <c r="M34" s="271"/>
      <c r="N34" s="271"/>
    </row>
    <row r="35" spans="1:14" ht="14.25" x14ac:dyDescent="0.15">
      <c r="A35" s="271"/>
      <c r="B35" s="271"/>
      <c r="C35" s="271"/>
      <c r="D35" s="271"/>
      <c r="E35" s="271"/>
      <c r="F35" s="271"/>
      <c r="G35" s="271"/>
      <c r="H35" s="271"/>
      <c r="I35" s="271" t="s">
        <v>635</v>
      </c>
      <c r="J35" s="271"/>
      <c r="K35" s="271"/>
      <c r="L35" s="271"/>
      <c r="M35" s="271"/>
      <c r="N35" s="271"/>
    </row>
    <row r="36" spans="1:14" ht="14.25" x14ac:dyDescent="0.15">
      <c r="A36" s="269"/>
      <c r="B36" s="269"/>
      <c r="C36" s="269"/>
      <c r="D36" s="269"/>
      <c r="E36" s="269"/>
      <c r="F36" s="269"/>
      <c r="G36" s="269"/>
      <c r="H36" s="269"/>
      <c r="I36" s="271" t="s">
        <v>636</v>
      </c>
      <c r="J36" s="269"/>
      <c r="K36" s="269"/>
      <c r="L36" s="269"/>
      <c r="M36" s="269"/>
      <c r="N36" s="269"/>
    </row>
    <row r="37" spans="1:14" ht="14.25" x14ac:dyDescent="0.15">
      <c r="A37" s="269"/>
      <c r="B37" s="269"/>
      <c r="C37" s="269"/>
      <c r="D37" s="269"/>
      <c r="E37" s="269"/>
      <c r="F37" s="269"/>
      <c r="G37" s="269"/>
      <c r="H37" s="269"/>
      <c r="I37" s="269"/>
      <c r="J37" s="269"/>
      <c r="K37" s="269"/>
      <c r="L37" s="269"/>
      <c r="M37" s="269"/>
      <c r="N37" s="269"/>
    </row>
    <row r="38" spans="1:14" ht="14.25" x14ac:dyDescent="0.15">
      <c r="A38" s="269"/>
      <c r="B38" s="269"/>
      <c r="C38" s="269"/>
      <c r="D38" s="269"/>
      <c r="E38" s="269"/>
      <c r="F38" s="269"/>
      <c r="G38" s="269"/>
      <c r="H38" s="269"/>
      <c r="I38" s="269"/>
      <c r="J38" s="269"/>
      <c r="K38" s="269"/>
      <c r="L38" s="269"/>
      <c r="M38" s="269"/>
      <c r="N38" s="269"/>
    </row>
  </sheetData>
  <mergeCells count="7">
    <mergeCell ref="I28:M28"/>
    <mergeCell ref="D5:G5"/>
    <mergeCell ref="D6:G6"/>
    <mergeCell ref="D7:G7"/>
    <mergeCell ref="D8:G8"/>
    <mergeCell ref="D9:G9"/>
    <mergeCell ref="I27:M27"/>
  </mergeCells>
  <phoneticPr fontId="2"/>
  <pageMargins left="0.9055118110236221" right="0" top="0.39370078740157483" bottom="0" header="0.31496062992125984" footer="0.31496062992125984"/>
  <pageSetup paperSize="9" orientation="landscape" r:id="rId1"/>
  <headerFooter>
    <oddFooter>&amp;C&amp;"ＭＳ Ｐゴシック,太字"-3-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18"/>
  <sheetViews>
    <sheetView view="pageBreakPreview" zoomScale="90" zoomScaleNormal="90" zoomScaleSheetLayoutView="90" workbookViewId="0"/>
  </sheetViews>
  <sheetFormatPr defaultRowHeight="13.5" x14ac:dyDescent="0.15"/>
  <cols>
    <col min="1" max="1" width="5.625" style="300" customWidth="1"/>
    <col min="2" max="2" width="7.625" style="300" customWidth="1"/>
    <col min="3" max="3" width="15.625" style="300" customWidth="1"/>
    <col min="4" max="5" width="15.125" style="300" customWidth="1"/>
    <col min="6" max="6" width="7.625" style="300" customWidth="1"/>
    <col min="7" max="7" width="15.625" style="300" customWidth="1"/>
    <col min="8" max="9" width="15.125" style="300" customWidth="1"/>
    <col min="10" max="10" width="7.625" style="300" customWidth="1"/>
    <col min="11" max="11" width="15.625" style="300" customWidth="1"/>
    <col min="12" max="13" width="15.125" style="300" customWidth="1"/>
    <col min="14" max="16384" width="9" style="300"/>
  </cols>
  <sheetData>
    <row r="1" spans="2:13" s="280" customFormat="1" ht="67.5" customHeight="1" x14ac:dyDescent="0.15">
      <c r="B1" s="417" t="s">
        <v>637</v>
      </c>
      <c r="C1" s="417"/>
      <c r="D1" s="417"/>
      <c r="E1" s="417"/>
      <c r="F1" s="417"/>
      <c r="G1" s="417"/>
      <c r="H1" s="417"/>
      <c r="I1" s="417"/>
      <c r="J1" s="417"/>
      <c r="K1" s="417"/>
      <c r="L1" s="417"/>
      <c r="M1" s="417"/>
    </row>
    <row r="2" spans="2:13" s="280" customFormat="1" ht="27.75" customHeight="1" x14ac:dyDescent="0.15">
      <c r="B2" s="279"/>
      <c r="C2" s="279"/>
      <c r="D2" s="279"/>
      <c r="E2" s="279"/>
      <c r="F2" s="279"/>
      <c r="G2" s="279"/>
      <c r="H2" s="279"/>
      <c r="I2" s="279"/>
      <c r="J2" s="279"/>
      <c r="K2" s="279"/>
      <c r="L2" s="279"/>
      <c r="M2" s="279"/>
    </row>
    <row r="3" spans="2:13" s="280" customFormat="1" ht="35.25" customHeight="1" x14ac:dyDescent="0.15">
      <c r="B3" s="418" t="s">
        <v>988</v>
      </c>
      <c r="C3" s="418"/>
      <c r="D3" s="418"/>
      <c r="E3" s="418"/>
      <c r="F3" s="418"/>
      <c r="G3" s="418"/>
      <c r="H3" s="418"/>
      <c r="I3" s="418"/>
      <c r="J3" s="418"/>
      <c r="K3" s="418"/>
      <c r="L3" s="418"/>
      <c r="M3" s="418"/>
    </row>
    <row r="4" spans="2:13" s="280" customFormat="1" ht="48" customHeight="1" x14ac:dyDescent="0.15">
      <c r="B4" s="281" t="s">
        <v>638</v>
      </c>
      <c r="C4" s="281" t="s">
        <v>639</v>
      </c>
      <c r="D4" s="281" t="s">
        <v>640</v>
      </c>
      <c r="E4" s="281" t="s">
        <v>641</v>
      </c>
      <c r="F4" s="281" t="s">
        <v>638</v>
      </c>
      <c r="G4" s="281" t="s">
        <v>639</v>
      </c>
      <c r="H4" s="281" t="s">
        <v>640</v>
      </c>
      <c r="I4" s="281" t="s">
        <v>641</v>
      </c>
      <c r="J4" s="281" t="s">
        <v>638</v>
      </c>
      <c r="K4" s="281" t="s">
        <v>639</v>
      </c>
      <c r="L4" s="281" t="s">
        <v>640</v>
      </c>
      <c r="M4" s="281" t="s">
        <v>641</v>
      </c>
    </row>
    <row r="5" spans="2:13" s="280" customFormat="1" ht="48" customHeight="1" x14ac:dyDescent="0.15">
      <c r="B5" s="419" t="s">
        <v>642</v>
      </c>
      <c r="C5" s="281" t="s">
        <v>218</v>
      </c>
      <c r="D5" s="314">
        <v>298761</v>
      </c>
      <c r="E5" s="315">
        <v>138574</v>
      </c>
      <c r="F5" s="419" t="s">
        <v>643</v>
      </c>
      <c r="G5" s="281" t="s">
        <v>644</v>
      </c>
      <c r="H5" s="314">
        <v>73215</v>
      </c>
      <c r="I5" s="315">
        <v>28382</v>
      </c>
      <c r="J5" s="422" t="s">
        <v>645</v>
      </c>
      <c r="K5" s="281" t="s">
        <v>646</v>
      </c>
      <c r="L5" s="314">
        <v>46636</v>
      </c>
      <c r="M5" s="315">
        <v>20905</v>
      </c>
    </row>
    <row r="6" spans="2:13" s="280" customFormat="1" ht="48" customHeight="1" x14ac:dyDescent="0.15">
      <c r="B6" s="420"/>
      <c r="C6" s="281" t="s">
        <v>647</v>
      </c>
      <c r="D6" s="314">
        <v>7712</v>
      </c>
      <c r="E6" s="316">
        <v>3191</v>
      </c>
      <c r="F6" s="420"/>
      <c r="G6" s="281" t="s">
        <v>648</v>
      </c>
      <c r="H6" s="314">
        <v>22555</v>
      </c>
      <c r="I6" s="315">
        <v>9007</v>
      </c>
      <c r="J6" s="423"/>
      <c r="K6" s="281" t="s">
        <v>649</v>
      </c>
      <c r="L6" s="314">
        <v>2605</v>
      </c>
      <c r="M6" s="315">
        <v>1078</v>
      </c>
    </row>
    <row r="7" spans="2:13" s="280" customFormat="1" ht="48" customHeight="1" x14ac:dyDescent="0.15">
      <c r="B7" s="420"/>
      <c r="C7" s="281" t="s">
        <v>287</v>
      </c>
      <c r="D7" s="314">
        <v>5209</v>
      </c>
      <c r="E7" s="315">
        <v>2114</v>
      </c>
      <c r="F7" s="420"/>
      <c r="G7" s="281" t="s">
        <v>650</v>
      </c>
      <c r="H7" s="314">
        <v>17311</v>
      </c>
      <c r="I7" s="315">
        <v>5979</v>
      </c>
      <c r="J7" s="423"/>
      <c r="K7" s="281" t="s">
        <v>415</v>
      </c>
      <c r="L7" s="314">
        <v>13896</v>
      </c>
      <c r="M7" s="315">
        <v>5581</v>
      </c>
    </row>
    <row r="8" spans="2:13" s="280" customFormat="1" ht="48" customHeight="1" x14ac:dyDescent="0.15">
      <c r="B8" s="420"/>
      <c r="C8" s="281" t="s">
        <v>279</v>
      </c>
      <c r="D8" s="314">
        <v>4253</v>
      </c>
      <c r="E8" s="315">
        <v>1471</v>
      </c>
      <c r="F8" s="420"/>
      <c r="G8" s="281" t="s">
        <v>315</v>
      </c>
      <c r="H8" s="314">
        <v>80081</v>
      </c>
      <c r="I8" s="315">
        <v>30717</v>
      </c>
      <c r="J8" s="423"/>
      <c r="K8" s="281" t="s">
        <v>651</v>
      </c>
      <c r="L8" s="314">
        <v>5965</v>
      </c>
      <c r="M8" s="315">
        <v>2526</v>
      </c>
    </row>
    <row r="9" spans="2:13" s="280" customFormat="1" ht="48" customHeight="1" x14ac:dyDescent="0.15">
      <c r="B9" s="420"/>
      <c r="C9" s="281" t="s">
        <v>652</v>
      </c>
      <c r="D9" s="314">
        <v>2834</v>
      </c>
      <c r="E9" s="315">
        <v>851</v>
      </c>
      <c r="F9" s="420"/>
      <c r="G9" s="281" t="s">
        <v>653</v>
      </c>
      <c r="H9" s="314">
        <v>38978</v>
      </c>
      <c r="I9" s="315">
        <v>16442</v>
      </c>
      <c r="J9" s="419" t="s">
        <v>654</v>
      </c>
      <c r="K9" s="281" t="s">
        <v>655</v>
      </c>
      <c r="L9" s="314">
        <v>65224</v>
      </c>
      <c r="M9" s="315">
        <v>27702</v>
      </c>
    </row>
    <row r="10" spans="2:13" s="280" customFormat="1" ht="48" customHeight="1" x14ac:dyDescent="0.15">
      <c r="B10" s="420"/>
      <c r="C10" s="281" t="s">
        <v>656</v>
      </c>
      <c r="D10" s="314">
        <v>22762</v>
      </c>
      <c r="E10" s="315">
        <v>10036</v>
      </c>
      <c r="F10" s="420"/>
      <c r="G10" s="281" t="s">
        <v>308</v>
      </c>
      <c r="H10" s="314">
        <v>12744</v>
      </c>
      <c r="I10" s="315">
        <v>4451</v>
      </c>
      <c r="J10" s="420"/>
      <c r="K10" s="281" t="s">
        <v>657</v>
      </c>
      <c r="L10" s="314">
        <v>27654</v>
      </c>
      <c r="M10" s="315">
        <v>11283</v>
      </c>
    </row>
    <row r="11" spans="2:13" s="280" customFormat="1" ht="48" customHeight="1" x14ac:dyDescent="0.15">
      <c r="B11" s="420"/>
      <c r="C11" s="281" t="s">
        <v>658</v>
      </c>
      <c r="D11" s="314">
        <v>30986</v>
      </c>
      <c r="E11" s="315">
        <v>12576</v>
      </c>
      <c r="F11" s="421"/>
      <c r="G11" s="281" t="s">
        <v>659</v>
      </c>
      <c r="H11" s="314">
        <v>2547</v>
      </c>
      <c r="I11" s="315">
        <v>1206</v>
      </c>
      <c r="J11" s="420"/>
      <c r="K11" s="281" t="s">
        <v>660</v>
      </c>
      <c r="L11" s="314">
        <v>1823</v>
      </c>
      <c r="M11" s="315">
        <v>800</v>
      </c>
    </row>
    <row r="12" spans="2:13" s="280" customFormat="1" ht="48" customHeight="1" x14ac:dyDescent="0.15">
      <c r="B12" s="420"/>
      <c r="C12" s="281" t="s">
        <v>661</v>
      </c>
      <c r="D12" s="314">
        <v>71083</v>
      </c>
      <c r="E12" s="315">
        <v>28569</v>
      </c>
      <c r="F12" s="414" t="s">
        <v>662</v>
      </c>
      <c r="G12" s="414"/>
      <c r="H12" s="282">
        <f>SUM(H5:H11)</f>
        <v>247431</v>
      </c>
      <c r="I12" s="282">
        <f>SUM(I5:I11)</f>
        <v>96184</v>
      </c>
      <c r="J12" s="420"/>
      <c r="K12" s="281" t="s">
        <v>663</v>
      </c>
      <c r="L12" s="314">
        <v>26814</v>
      </c>
      <c r="M12" s="315">
        <v>10621</v>
      </c>
    </row>
    <row r="13" spans="2:13" s="280" customFormat="1" ht="48" customHeight="1" x14ac:dyDescent="0.15">
      <c r="B13" s="421"/>
      <c r="C13" s="281" t="s">
        <v>664</v>
      </c>
      <c r="D13" s="314">
        <v>21887</v>
      </c>
      <c r="E13" s="315">
        <v>8478</v>
      </c>
      <c r="F13" s="283"/>
      <c r="G13" s="284"/>
      <c r="H13" s="285"/>
      <c r="I13" s="286"/>
      <c r="J13" s="421"/>
      <c r="K13" s="281" t="s">
        <v>665</v>
      </c>
      <c r="L13" s="314">
        <v>4408</v>
      </c>
      <c r="M13" s="315">
        <v>1938</v>
      </c>
    </row>
    <row r="14" spans="2:13" s="280" customFormat="1" ht="48" customHeight="1" x14ac:dyDescent="0.15">
      <c r="B14" s="414" t="s">
        <v>662</v>
      </c>
      <c r="C14" s="414"/>
      <c r="D14" s="282">
        <f>SUM(D5:D13)</f>
        <v>465487</v>
      </c>
      <c r="E14" s="282">
        <f>SUM(E5:E13)</f>
        <v>205860</v>
      </c>
      <c r="F14" s="287"/>
      <c r="G14" s="288"/>
      <c r="H14" s="289"/>
      <c r="I14" s="290"/>
      <c r="J14" s="415" t="s">
        <v>662</v>
      </c>
      <c r="K14" s="416"/>
      <c r="L14" s="282">
        <f>SUM(L5:L13)</f>
        <v>195025</v>
      </c>
      <c r="M14" s="282">
        <f>SUM(M5:M13)</f>
        <v>82434</v>
      </c>
    </row>
    <row r="15" spans="2:13" s="280" customFormat="1" ht="48" customHeight="1" x14ac:dyDescent="0.15">
      <c r="B15" s="291"/>
      <c r="C15" s="284"/>
      <c r="D15" s="285"/>
      <c r="E15" s="285"/>
      <c r="F15" s="292"/>
      <c r="G15" s="288"/>
      <c r="H15" s="289"/>
      <c r="I15" s="290"/>
      <c r="J15" s="415" t="s">
        <v>666</v>
      </c>
      <c r="K15" s="416"/>
      <c r="L15" s="293">
        <f>SUM(D14,H12,L14)</f>
        <v>907943</v>
      </c>
      <c r="M15" s="282">
        <f>SUM(E14,I12,M14)</f>
        <v>384478</v>
      </c>
    </row>
    <row r="16" spans="2:13" s="280" customFormat="1" ht="36" customHeight="1" x14ac:dyDescent="0.15">
      <c r="B16" s="294"/>
      <c r="C16" s="295"/>
      <c r="D16" s="289"/>
      <c r="E16" s="289"/>
      <c r="F16" s="296"/>
      <c r="G16" s="295"/>
      <c r="H16" s="289"/>
      <c r="I16" s="289"/>
      <c r="J16" s="297"/>
      <c r="K16" s="298"/>
      <c r="L16" s="285"/>
      <c r="M16" s="285"/>
    </row>
    <row r="17" spans="2:5" x14ac:dyDescent="0.15">
      <c r="B17" s="299"/>
      <c r="C17" s="299"/>
      <c r="D17" s="299"/>
      <c r="E17" s="299"/>
    </row>
    <row r="18" spans="2:5" x14ac:dyDescent="0.15">
      <c r="B18" s="299"/>
      <c r="C18" s="299"/>
      <c r="D18" s="299"/>
      <c r="E18" s="299"/>
    </row>
  </sheetData>
  <mergeCells count="10">
    <mergeCell ref="B14:C14"/>
    <mergeCell ref="J14:K14"/>
    <mergeCell ref="J15:K15"/>
    <mergeCell ref="B1:M1"/>
    <mergeCell ref="B3:M3"/>
    <mergeCell ref="B5:B13"/>
    <mergeCell ref="F5:F11"/>
    <mergeCell ref="J5:J8"/>
    <mergeCell ref="J9:J13"/>
    <mergeCell ref="F12:G12"/>
  </mergeCells>
  <phoneticPr fontId="2"/>
  <pageMargins left="0.11811023622047245" right="0" top="0" bottom="0" header="0.31496062992125984" footer="0.31496062992125984"/>
  <pageSetup paperSize="9" scale="88" orientation="landscape" r:id="rId1"/>
  <headerFooter>
    <oddFooter>&amp;C&amp;"ＭＳ Ｐゴシック,太字"-4-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4"/>
  <sheetViews>
    <sheetView zoomScaleNormal="100" workbookViewId="0">
      <selection sqref="A1:J1"/>
    </sheetView>
  </sheetViews>
  <sheetFormatPr defaultRowHeight="13.5" x14ac:dyDescent="0.15"/>
  <cols>
    <col min="1" max="10" width="11.625" customWidth="1"/>
  </cols>
  <sheetData>
    <row r="1" spans="1:10" s="264" customFormat="1" ht="21" x14ac:dyDescent="0.15">
      <c r="A1" s="424" t="s">
        <v>789</v>
      </c>
      <c r="B1" s="424"/>
      <c r="C1" s="424"/>
      <c r="D1" s="424"/>
      <c r="E1" s="424"/>
      <c r="F1" s="424"/>
      <c r="G1" s="424"/>
      <c r="H1" s="424"/>
      <c r="I1" s="424"/>
      <c r="J1" s="424"/>
    </row>
    <row r="2" spans="1:10" s="264" customFormat="1" ht="24.95" customHeight="1" x14ac:dyDescent="0.15">
      <c r="A2" s="429" t="s">
        <v>821</v>
      </c>
      <c r="B2" s="429"/>
      <c r="C2" s="429"/>
      <c r="D2" s="429"/>
      <c r="E2" s="429"/>
      <c r="F2" s="429"/>
      <c r="G2" s="429"/>
      <c r="H2" s="429"/>
      <c r="I2" s="429"/>
      <c r="J2" s="429"/>
    </row>
    <row r="3" spans="1:10" ht="22.5" customHeight="1" x14ac:dyDescent="0.15">
      <c r="A3" s="311"/>
      <c r="B3" s="312" t="s">
        <v>10</v>
      </c>
      <c r="C3" s="312" t="s">
        <v>11</v>
      </c>
      <c r="D3" s="312" t="s">
        <v>12</v>
      </c>
      <c r="E3" s="312" t="s">
        <v>13</v>
      </c>
      <c r="F3" s="312" t="s">
        <v>790</v>
      </c>
      <c r="G3" s="312" t="s">
        <v>34</v>
      </c>
      <c r="H3" s="312" t="s">
        <v>791</v>
      </c>
      <c r="I3" s="312" t="s">
        <v>792</v>
      </c>
      <c r="J3" s="312" t="s">
        <v>793</v>
      </c>
    </row>
    <row r="4" spans="1:10" ht="22.5" customHeight="1" x14ac:dyDescent="0.15">
      <c r="A4" s="312" t="s">
        <v>794</v>
      </c>
      <c r="B4" s="313">
        <f>秋田!C27</f>
        <v>5710</v>
      </c>
      <c r="C4" s="313">
        <f>秋田!F27</f>
        <v>7720</v>
      </c>
      <c r="D4" s="313">
        <f>秋田!I27</f>
        <v>1270</v>
      </c>
      <c r="E4" s="313">
        <f>秋田!O27</f>
        <v>65780</v>
      </c>
      <c r="F4" s="313"/>
      <c r="G4" s="313">
        <f>秋田!R15</f>
        <v>680</v>
      </c>
      <c r="H4" s="313"/>
      <c r="I4" s="313"/>
      <c r="J4" s="313">
        <f t="shared" ref="J4:J22" si="0">SUM(B4:I4)</f>
        <v>81160</v>
      </c>
    </row>
    <row r="5" spans="1:10" ht="22.5" customHeight="1" x14ac:dyDescent="0.15">
      <c r="A5" s="312" t="s">
        <v>795</v>
      </c>
      <c r="B5" s="313">
        <f>男鹿!C15</f>
        <v>570</v>
      </c>
      <c r="C5" s="313">
        <f>男鹿!F15</f>
        <v>90</v>
      </c>
      <c r="D5" s="313"/>
      <c r="E5" s="313">
        <f>男鹿!L15</f>
        <v>7370</v>
      </c>
      <c r="F5" s="313"/>
      <c r="G5" s="313"/>
      <c r="H5" s="313"/>
      <c r="I5" s="313"/>
      <c r="J5" s="313">
        <f t="shared" si="0"/>
        <v>8030</v>
      </c>
    </row>
    <row r="6" spans="1:10" ht="22.5" customHeight="1" x14ac:dyDescent="0.15">
      <c r="A6" s="312" t="s">
        <v>796</v>
      </c>
      <c r="B6" s="313">
        <f>男鹿!C20</f>
        <v>120</v>
      </c>
      <c r="C6" s="313"/>
      <c r="D6" s="313"/>
      <c r="E6" s="313">
        <f>男鹿!L20</f>
        <v>5390</v>
      </c>
      <c r="F6" s="313"/>
      <c r="G6" s="313"/>
      <c r="H6" s="313"/>
      <c r="I6" s="313"/>
      <c r="J6" s="313">
        <f t="shared" si="0"/>
        <v>5510</v>
      </c>
    </row>
    <row r="7" spans="1:10" ht="22.5" customHeight="1" x14ac:dyDescent="0.15">
      <c r="A7" s="312" t="s">
        <v>797</v>
      </c>
      <c r="B7" s="313"/>
      <c r="C7" s="313"/>
      <c r="D7" s="313"/>
      <c r="E7" s="313">
        <f>男鹿!L27</f>
        <v>5130</v>
      </c>
      <c r="F7" s="313"/>
      <c r="G7" s="313"/>
      <c r="H7" s="313"/>
      <c r="I7" s="313"/>
      <c r="J7" s="313">
        <f t="shared" si="0"/>
        <v>5130</v>
      </c>
    </row>
    <row r="8" spans="1:10" ht="22.5" customHeight="1" x14ac:dyDescent="0.15">
      <c r="A8" s="312" t="s">
        <v>798</v>
      </c>
      <c r="B8" s="313">
        <f>湯沢!C19</f>
        <v>2060</v>
      </c>
      <c r="C8" s="313">
        <f>湯沢!F19</f>
        <v>650</v>
      </c>
      <c r="D8" s="313"/>
      <c r="E8" s="313">
        <f>湯沢!L19</f>
        <v>9400</v>
      </c>
      <c r="F8" s="313"/>
      <c r="G8" s="313"/>
      <c r="H8" s="313">
        <f>湯沢!R19</f>
        <v>190</v>
      </c>
      <c r="I8" s="313"/>
      <c r="J8" s="313">
        <f t="shared" si="0"/>
        <v>12300</v>
      </c>
    </row>
    <row r="9" spans="1:10" ht="22.5" customHeight="1" x14ac:dyDescent="0.15">
      <c r="A9" s="312" t="s">
        <v>799</v>
      </c>
      <c r="B9" s="313">
        <f>湯沢!C27</f>
        <v>800</v>
      </c>
      <c r="C9" s="313"/>
      <c r="D9" s="313"/>
      <c r="E9" s="313">
        <f>湯沢!L27</f>
        <v>2820</v>
      </c>
      <c r="F9" s="313"/>
      <c r="G9" s="313"/>
      <c r="H9" s="313"/>
      <c r="I9" s="313"/>
      <c r="J9" s="313">
        <f t="shared" si="0"/>
        <v>3620</v>
      </c>
    </row>
    <row r="10" spans="1:10" ht="22.5" customHeight="1" x14ac:dyDescent="0.15">
      <c r="A10" s="312" t="s">
        <v>800</v>
      </c>
      <c r="B10" s="313">
        <f>横手!C27</f>
        <v>5140</v>
      </c>
      <c r="C10" s="313"/>
      <c r="D10" s="313"/>
      <c r="E10" s="313">
        <f>横手!L27</f>
        <v>20050</v>
      </c>
      <c r="F10" s="313"/>
      <c r="G10" s="313">
        <f>横手!R27</f>
        <v>100</v>
      </c>
      <c r="H10" s="313"/>
      <c r="I10" s="313"/>
      <c r="J10" s="313">
        <f t="shared" si="0"/>
        <v>25290</v>
      </c>
    </row>
    <row r="11" spans="1:10" ht="22.5" customHeight="1" x14ac:dyDescent="0.15">
      <c r="A11" s="312" t="s">
        <v>801</v>
      </c>
      <c r="B11" s="313">
        <f>大仙!C17</f>
        <v>2430</v>
      </c>
      <c r="C11" s="313"/>
      <c r="D11" s="313"/>
      <c r="E11" s="313">
        <f>大仙!O17</f>
        <v>18750</v>
      </c>
      <c r="F11" s="313"/>
      <c r="G11" s="313"/>
      <c r="H11" s="313"/>
      <c r="I11" s="313"/>
      <c r="J11" s="313">
        <f t="shared" si="0"/>
        <v>21180</v>
      </c>
    </row>
    <row r="12" spans="1:10" ht="22.5" customHeight="1" x14ac:dyDescent="0.15">
      <c r="A12" s="312" t="s">
        <v>802</v>
      </c>
      <c r="B12" s="313">
        <f>大仙!C22</f>
        <v>510</v>
      </c>
      <c r="C12" s="313"/>
      <c r="D12" s="313"/>
      <c r="E12" s="313">
        <f>大仙!O22</f>
        <v>6330</v>
      </c>
      <c r="F12" s="313"/>
      <c r="G12" s="313"/>
      <c r="H12" s="313"/>
      <c r="I12" s="313"/>
      <c r="J12" s="313">
        <f t="shared" si="0"/>
        <v>6840</v>
      </c>
    </row>
    <row r="13" spans="1:10" ht="22.5" customHeight="1" x14ac:dyDescent="0.15">
      <c r="A13" s="312" t="s">
        <v>803</v>
      </c>
      <c r="B13" s="313"/>
      <c r="C13" s="313"/>
      <c r="D13" s="313"/>
      <c r="E13" s="313">
        <f>大仙!R28</f>
        <v>4320</v>
      </c>
      <c r="F13" s="313"/>
      <c r="G13" s="313"/>
      <c r="H13" s="313"/>
      <c r="I13" s="313"/>
      <c r="J13" s="313">
        <f t="shared" si="0"/>
        <v>4320</v>
      </c>
    </row>
    <row r="14" spans="1:10" ht="22.5" customHeight="1" x14ac:dyDescent="0.15">
      <c r="A14" s="312" t="s">
        <v>661</v>
      </c>
      <c r="B14" s="313">
        <f>本荘!C20</f>
        <v>2370</v>
      </c>
      <c r="C14" s="313">
        <f>本荘!F20</f>
        <v>1650</v>
      </c>
      <c r="D14" s="313"/>
      <c r="E14" s="313">
        <f>本荘!O20</f>
        <v>16100</v>
      </c>
      <c r="F14" s="313"/>
      <c r="G14" s="313"/>
      <c r="H14" s="313"/>
      <c r="I14" s="313"/>
      <c r="J14" s="313">
        <f t="shared" si="0"/>
        <v>20120</v>
      </c>
    </row>
    <row r="15" spans="1:10" ht="22.5" customHeight="1" x14ac:dyDescent="0.15">
      <c r="A15" s="312" t="s">
        <v>664</v>
      </c>
      <c r="B15" s="313">
        <f>本荘!C27</f>
        <v>340</v>
      </c>
      <c r="C15" s="313"/>
      <c r="D15" s="313"/>
      <c r="E15" s="313">
        <f>本荘!L27</f>
        <v>5800</v>
      </c>
      <c r="F15" s="313"/>
      <c r="G15" s="313"/>
      <c r="H15" s="313"/>
      <c r="I15" s="313"/>
      <c r="J15" s="313">
        <f t="shared" si="0"/>
        <v>6140</v>
      </c>
    </row>
    <row r="16" spans="1:10" ht="22.5" customHeight="1" x14ac:dyDescent="0.15">
      <c r="A16" s="312" t="s">
        <v>804</v>
      </c>
      <c r="B16" s="313">
        <f>能代!C15</f>
        <v>980</v>
      </c>
      <c r="C16" s="313"/>
      <c r="D16" s="313">
        <f>能代!I15</f>
        <v>520</v>
      </c>
      <c r="E16" s="313">
        <f>能代!L15</f>
        <v>6230</v>
      </c>
      <c r="F16" s="313"/>
      <c r="G16" s="313"/>
      <c r="H16" s="313"/>
      <c r="I16" s="313"/>
      <c r="J16" s="313">
        <f t="shared" si="0"/>
        <v>7730</v>
      </c>
    </row>
    <row r="17" spans="1:10" ht="22.5" customHeight="1" x14ac:dyDescent="0.15">
      <c r="A17" s="312" t="s">
        <v>805</v>
      </c>
      <c r="B17" s="313">
        <f>能代!C27</f>
        <v>100</v>
      </c>
      <c r="C17" s="313"/>
      <c r="D17" s="313"/>
      <c r="E17" s="313">
        <f>能代!L27</f>
        <v>4600</v>
      </c>
      <c r="F17" s="313"/>
      <c r="G17" s="313"/>
      <c r="H17" s="313"/>
      <c r="I17" s="313"/>
      <c r="J17" s="313">
        <f t="shared" si="0"/>
        <v>4700</v>
      </c>
    </row>
    <row r="18" spans="1:10" ht="22.5" customHeight="1" x14ac:dyDescent="0.15">
      <c r="A18" s="312" t="s">
        <v>806</v>
      </c>
      <c r="B18" s="313">
        <f>大館!C14</f>
        <v>2100</v>
      </c>
      <c r="C18" s="313">
        <f>大館!F14</f>
        <v>2210</v>
      </c>
      <c r="D18" s="313"/>
      <c r="E18" s="313">
        <f>大館!O14</f>
        <v>4960</v>
      </c>
      <c r="F18" s="313"/>
      <c r="G18" s="313"/>
      <c r="H18" s="313"/>
      <c r="I18" s="313">
        <f>北鹿!R14</f>
        <v>18890</v>
      </c>
      <c r="J18" s="313">
        <f t="shared" si="0"/>
        <v>28160</v>
      </c>
    </row>
    <row r="19" spans="1:10" ht="22.5" customHeight="1" x14ac:dyDescent="0.15">
      <c r="A19" s="312" t="s">
        <v>657</v>
      </c>
      <c r="B19" s="313">
        <f>大館!C21</f>
        <v>1200</v>
      </c>
      <c r="C19" s="313">
        <f>大館!F21</f>
        <v>1170</v>
      </c>
      <c r="D19" s="313"/>
      <c r="E19" s="313">
        <f>大館!O21</f>
        <v>6130</v>
      </c>
      <c r="F19" s="313"/>
      <c r="G19" s="313"/>
      <c r="H19" s="313"/>
      <c r="I19" s="313">
        <f>北鹿!R18</f>
        <v>1400</v>
      </c>
      <c r="J19" s="313">
        <f>SUM(B19:I19)</f>
        <v>9900</v>
      </c>
    </row>
    <row r="20" spans="1:10" ht="22.5" customHeight="1" x14ac:dyDescent="0.15">
      <c r="A20" s="312" t="s">
        <v>807</v>
      </c>
      <c r="B20" s="313"/>
      <c r="C20" s="313"/>
      <c r="D20" s="313"/>
      <c r="E20" s="313">
        <f>大館!L27</f>
        <v>610</v>
      </c>
      <c r="F20" s="313"/>
      <c r="G20" s="313"/>
      <c r="H20" s="313"/>
      <c r="I20" s="313"/>
      <c r="J20" s="313">
        <f t="shared" si="0"/>
        <v>610</v>
      </c>
    </row>
    <row r="21" spans="1:10" ht="22.5" customHeight="1" x14ac:dyDescent="0.15">
      <c r="A21" s="312" t="s">
        <v>808</v>
      </c>
      <c r="B21" s="313">
        <f>鹿角!C19</f>
        <v>2220</v>
      </c>
      <c r="C21" s="313">
        <f>鹿角!F19</f>
        <v>640</v>
      </c>
      <c r="D21" s="313"/>
      <c r="E21" s="313">
        <f>鹿角!L19</f>
        <v>4540</v>
      </c>
      <c r="F21" s="313"/>
      <c r="G21" s="313"/>
      <c r="H21" s="313"/>
      <c r="I21" s="313">
        <f>北鹿!R24</f>
        <v>2020</v>
      </c>
      <c r="J21" s="313">
        <f t="shared" si="0"/>
        <v>9420</v>
      </c>
    </row>
    <row r="22" spans="1:10" ht="22.5" customHeight="1" x14ac:dyDescent="0.15">
      <c r="A22" s="312" t="s">
        <v>809</v>
      </c>
      <c r="B22" s="313">
        <f>鹿角!C27</f>
        <v>330</v>
      </c>
      <c r="C22" s="313"/>
      <c r="D22" s="313"/>
      <c r="E22" s="313">
        <f>鹿角!L27</f>
        <v>600</v>
      </c>
      <c r="F22" s="313"/>
      <c r="G22" s="313"/>
      <c r="H22" s="313"/>
      <c r="I22" s="313">
        <f>北鹿!R28</f>
        <v>680</v>
      </c>
      <c r="J22" s="313">
        <f t="shared" si="0"/>
        <v>1610</v>
      </c>
    </row>
    <row r="23" spans="1:10" ht="22.5" customHeight="1" x14ac:dyDescent="0.15">
      <c r="A23" s="312" t="s">
        <v>810</v>
      </c>
      <c r="B23" s="313">
        <f t="shared" ref="B23:I23" si="1">SUM(B4:B22)</f>
        <v>26980</v>
      </c>
      <c r="C23" s="313">
        <f t="shared" si="1"/>
        <v>14130</v>
      </c>
      <c r="D23" s="313">
        <f t="shared" si="1"/>
        <v>1790</v>
      </c>
      <c r="E23" s="313">
        <f t="shared" si="1"/>
        <v>194910</v>
      </c>
      <c r="F23" s="313">
        <f t="shared" si="1"/>
        <v>0</v>
      </c>
      <c r="G23" s="313">
        <f t="shared" si="1"/>
        <v>780</v>
      </c>
      <c r="H23" s="313">
        <f t="shared" si="1"/>
        <v>190</v>
      </c>
      <c r="I23" s="313">
        <f t="shared" si="1"/>
        <v>22990</v>
      </c>
      <c r="J23" s="313">
        <f>SUM(J4:J22)</f>
        <v>261770</v>
      </c>
    </row>
    <row r="24" spans="1:10" ht="21" customHeight="1" x14ac:dyDescent="0.15">
      <c r="E24" s="428"/>
      <c r="F24" s="428"/>
      <c r="G24" s="425"/>
      <c r="H24" s="425"/>
      <c r="I24" s="426" t="s">
        <v>990</v>
      </c>
      <c r="J24" s="427"/>
    </row>
  </sheetData>
  <mergeCells count="5">
    <mergeCell ref="A1:J1"/>
    <mergeCell ref="G24:H24"/>
    <mergeCell ref="I24:J24"/>
    <mergeCell ref="E24:F24"/>
    <mergeCell ref="A2:J2"/>
  </mergeCells>
  <phoneticPr fontId="2"/>
  <pageMargins left="1.299212598425197" right="0" top="0.59055118110236227" bottom="0" header="0.31496062992125984" footer="0.31496062992125984"/>
  <pageSetup paperSize="9" fitToWidth="0" orientation="landscape" r:id="rId1"/>
  <headerFooter>
    <oddFooter>&amp;C&amp;"ＭＳ Ｐゴシック,太字"-5-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4"/>
  <sheetViews>
    <sheetView zoomScale="90" zoomScaleNormal="90" zoomScaleSheetLayoutView="75"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2.375" style="156" customWidth="1"/>
    <col min="10" max="16384" width="9" style="156"/>
  </cols>
  <sheetData>
    <row r="1" spans="1:9" ht="30" customHeight="1" x14ac:dyDescent="0.15">
      <c r="A1" s="436" t="s">
        <v>217</v>
      </c>
      <c r="B1" s="436"/>
      <c r="C1" s="436"/>
      <c r="D1" s="436"/>
      <c r="E1" s="436"/>
      <c r="F1" s="436"/>
      <c r="G1" s="436"/>
      <c r="H1" s="436"/>
      <c r="I1" s="436"/>
    </row>
    <row r="2" spans="1:9" ht="24.95" customHeight="1" thickBot="1" x14ac:dyDescent="0.2">
      <c r="A2" s="157" t="s">
        <v>218</v>
      </c>
    </row>
    <row r="3" spans="1:9" ht="21" customHeight="1" thickBot="1" x14ac:dyDescent="0.2">
      <c r="A3" s="437" t="s">
        <v>219</v>
      </c>
      <c r="B3" s="438"/>
      <c r="C3" s="438"/>
      <c r="D3" s="438"/>
      <c r="E3" s="438"/>
      <c r="F3" s="438"/>
      <c r="G3" s="438"/>
      <c r="H3" s="438"/>
      <c r="I3" s="439"/>
    </row>
    <row r="4" spans="1:9" ht="18.75" customHeight="1" x14ac:dyDescent="0.15">
      <c r="A4" s="440" t="s">
        <v>220</v>
      </c>
      <c r="B4" s="443" t="s">
        <v>221</v>
      </c>
      <c r="C4" s="444"/>
      <c r="D4" s="445" t="s">
        <v>222</v>
      </c>
      <c r="E4" s="446"/>
      <c r="F4" s="443" t="s">
        <v>223</v>
      </c>
      <c r="G4" s="444"/>
      <c r="H4" s="445" t="s">
        <v>224</v>
      </c>
      <c r="I4" s="447"/>
    </row>
    <row r="5" spans="1:9" ht="18.2" customHeight="1" x14ac:dyDescent="0.15">
      <c r="A5" s="441"/>
      <c r="B5" s="160" t="s">
        <v>225</v>
      </c>
      <c r="C5" s="161" t="s">
        <v>226</v>
      </c>
      <c r="D5" s="160" t="s">
        <v>225</v>
      </c>
      <c r="E5" s="161" t="s">
        <v>226</v>
      </c>
      <c r="F5" s="160" t="s">
        <v>225</v>
      </c>
      <c r="G5" s="161" t="s">
        <v>226</v>
      </c>
      <c r="H5" s="160" t="s">
        <v>225</v>
      </c>
      <c r="I5" s="162" t="s">
        <v>226</v>
      </c>
    </row>
    <row r="6" spans="1:9" ht="18.2" customHeight="1" x14ac:dyDescent="0.15">
      <c r="A6" s="441"/>
      <c r="B6" s="163" t="s">
        <v>227</v>
      </c>
      <c r="C6" s="164" t="s">
        <v>228</v>
      </c>
      <c r="D6" s="165" t="s">
        <v>229</v>
      </c>
      <c r="E6" s="166" t="s">
        <v>855</v>
      </c>
      <c r="F6" s="165" t="s">
        <v>231</v>
      </c>
      <c r="G6" s="164" t="s">
        <v>232</v>
      </c>
      <c r="H6" s="165" t="s">
        <v>233</v>
      </c>
      <c r="I6" s="167"/>
    </row>
    <row r="7" spans="1:9" ht="18.2" customHeight="1" x14ac:dyDescent="0.15">
      <c r="A7" s="441"/>
      <c r="B7" s="163" t="s">
        <v>234</v>
      </c>
      <c r="C7" s="168" t="s">
        <v>253</v>
      </c>
      <c r="D7" s="165" t="s">
        <v>234</v>
      </c>
      <c r="E7" s="166" t="s">
        <v>241</v>
      </c>
      <c r="F7" s="165"/>
      <c r="G7" s="166"/>
      <c r="H7" s="165" t="s">
        <v>235</v>
      </c>
      <c r="I7" s="167"/>
    </row>
    <row r="8" spans="1:9" ht="18.2" customHeight="1" x14ac:dyDescent="0.15">
      <c r="A8" s="441"/>
      <c r="B8" s="431" t="s">
        <v>236</v>
      </c>
      <c r="C8" s="168" t="s">
        <v>237</v>
      </c>
      <c r="D8" s="339" t="s">
        <v>84</v>
      </c>
      <c r="E8" s="335" t="s">
        <v>892</v>
      </c>
      <c r="F8" s="165"/>
      <c r="G8" s="166"/>
      <c r="H8" s="165" t="s">
        <v>238</v>
      </c>
      <c r="I8" s="167"/>
    </row>
    <row r="9" spans="1:9" ht="18.2" customHeight="1" x14ac:dyDescent="0.15">
      <c r="A9" s="441"/>
      <c r="B9" s="432"/>
      <c r="C9" s="171" t="s">
        <v>228</v>
      </c>
      <c r="D9" s="165" t="s">
        <v>236</v>
      </c>
      <c r="E9" s="166" t="s">
        <v>241</v>
      </c>
      <c r="F9" s="172"/>
      <c r="G9" s="166"/>
      <c r="H9" s="165" t="s">
        <v>239</v>
      </c>
      <c r="I9" s="167"/>
    </row>
    <row r="10" spans="1:9" ht="18.2" customHeight="1" x14ac:dyDescent="0.15">
      <c r="A10" s="441"/>
      <c r="B10" s="333" t="s">
        <v>229</v>
      </c>
      <c r="C10" s="334" t="s">
        <v>878</v>
      </c>
      <c r="D10" s="165" t="s">
        <v>240</v>
      </c>
      <c r="E10" s="166" t="s">
        <v>241</v>
      </c>
      <c r="F10" s="172"/>
      <c r="G10" s="166"/>
      <c r="H10" s="165" t="s">
        <v>242</v>
      </c>
      <c r="I10" s="167"/>
    </row>
    <row r="11" spans="1:9" ht="18.2" customHeight="1" x14ac:dyDescent="0.15">
      <c r="A11" s="441"/>
      <c r="B11" s="163" t="s">
        <v>240</v>
      </c>
      <c r="C11" s="166" t="s">
        <v>243</v>
      </c>
      <c r="D11" s="165" t="s">
        <v>244</v>
      </c>
      <c r="E11" s="174" t="s">
        <v>241</v>
      </c>
      <c r="F11" s="175"/>
      <c r="G11" s="176"/>
      <c r="H11" s="165" t="s">
        <v>245</v>
      </c>
      <c r="I11" s="167"/>
    </row>
    <row r="12" spans="1:9" ht="18.2" customHeight="1" x14ac:dyDescent="0.15">
      <c r="A12" s="441"/>
      <c r="B12" s="333" t="s">
        <v>100</v>
      </c>
      <c r="C12" s="335" t="s">
        <v>879</v>
      </c>
      <c r="D12" s="165" t="s">
        <v>227</v>
      </c>
      <c r="E12" s="224" t="s">
        <v>970</v>
      </c>
      <c r="F12" s="177"/>
      <c r="G12" s="173"/>
      <c r="H12" s="165" t="s">
        <v>246</v>
      </c>
      <c r="I12" s="167"/>
    </row>
    <row r="13" spans="1:9" ht="18.2" customHeight="1" x14ac:dyDescent="0.15">
      <c r="A13" s="441"/>
      <c r="B13" s="163"/>
      <c r="C13" s="166"/>
      <c r="D13" s="339" t="s">
        <v>247</v>
      </c>
      <c r="E13" s="335" t="s">
        <v>892</v>
      </c>
      <c r="F13" s="178"/>
      <c r="G13" s="168"/>
      <c r="H13" s="165" t="s">
        <v>236</v>
      </c>
      <c r="I13" s="167"/>
    </row>
    <row r="14" spans="1:9" ht="18.2" customHeight="1" x14ac:dyDescent="0.15">
      <c r="A14" s="441"/>
      <c r="B14" s="163"/>
      <c r="C14" s="166"/>
      <c r="D14" s="165" t="s">
        <v>248</v>
      </c>
      <c r="E14" s="174" t="s">
        <v>249</v>
      </c>
      <c r="F14" s="179"/>
      <c r="G14" s="179"/>
      <c r="H14" s="165" t="s">
        <v>250</v>
      </c>
      <c r="I14" s="167"/>
    </row>
    <row r="15" spans="1:9" ht="18.2" customHeight="1" x14ac:dyDescent="0.15">
      <c r="A15" s="441"/>
      <c r="B15" s="163"/>
      <c r="C15" s="164"/>
      <c r="D15" s="339" t="s">
        <v>133</v>
      </c>
      <c r="E15" s="346" t="s">
        <v>962</v>
      </c>
      <c r="F15" s="177"/>
      <c r="G15" s="173"/>
      <c r="H15" s="165" t="s">
        <v>85</v>
      </c>
      <c r="I15" s="167"/>
    </row>
    <row r="16" spans="1:9" ht="18.2" customHeight="1" x14ac:dyDescent="0.15">
      <c r="A16" s="441"/>
      <c r="B16" s="180"/>
      <c r="C16" s="166"/>
      <c r="D16" s="165"/>
      <c r="E16" s="174"/>
      <c r="F16" s="160"/>
      <c r="G16" s="166"/>
      <c r="H16" s="165" t="s">
        <v>251</v>
      </c>
      <c r="I16" s="167"/>
    </row>
    <row r="17" spans="1:9" ht="18.2" customHeight="1" thickBot="1" x14ac:dyDescent="0.2">
      <c r="A17" s="441"/>
      <c r="B17" s="180"/>
      <c r="C17" s="166"/>
      <c r="D17" s="181"/>
      <c r="E17" s="174"/>
      <c r="F17" s="182"/>
      <c r="G17" s="168"/>
      <c r="H17" s="165" t="s">
        <v>240</v>
      </c>
      <c r="I17" s="167" t="s">
        <v>253</v>
      </c>
    </row>
    <row r="18" spans="1:9" ht="18.2" customHeight="1" x14ac:dyDescent="0.15">
      <c r="A18" s="441"/>
      <c r="B18" s="180"/>
      <c r="C18" s="166"/>
      <c r="D18" s="181"/>
      <c r="E18" s="174"/>
      <c r="F18" s="433" t="s">
        <v>252</v>
      </c>
      <c r="G18" s="434"/>
      <c r="H18" s="165" t="s">
        <v>256</v>
      </c>
      <c r="I18" s="167" t="s">
        <v>253</v>
      </c>
    </row>
    <row r="19" spans="1:9" ht="18.2" customHeight="1" x14ac:dyDescent="0.15">
      <c r="A19" s="441"/>
      <c r="B19" s="180"/>
      <c r="C19" s="166"/>
      <c r="D19" s="181"/>
      <c r="E19" s="174"/>
      <c r="F19" s="177" t="s">
        <v>254</v>
      </c>
      <c r="G19" s="173" t="s">
        <v>255</v>
      </c>
      <c r="H19" s="165" t="s">
        <v>257</v>
      </c>
      <c r="I19" s="167" t="s">
        <v>253</v>
      </c>
    </row>
    <row r="20" spans="1:9" ht="18.2" customHeight="1" x14ac:dyDescent="0.15">
      <c r="A20" s="441"/>
      <c r="B20" s="180"/>
      <c r="C20" s="166"/>
      <c r="D20" s="181"/>
      <c r="E20" s="174"/>
      <c r="F20" s="180"/>
      <c r="G20" s="166"/>
      <c r="H20" s="165" t="s">
        <v>258</v>
      </c>
      <c r="I20" s="167"/>
    </row>
    <row r="21" spans="1:9" ht="18.2" customHeight="1" x14ac:dyDescent="0.15">
      <c r="A21" s="441"/>
      <c r="B21" s="180"/>
      <c r="C21" s="166"/>
      <c r="D21" s="181"/>
      <c r="E21" s="174"/>
      <c r="F21" s="180"/>
      <c r="G21" s="166"/>
      <c r="H21" s="165" t="s">
        <v>259</v>
      </c>
      <c r="I21" s="167"/>
    </row>
    <row r="22" spans="1:9" ht="18.2" customHeight="1" x14ac:dyDescent="0.15">
      <c r="A22" s="441"/>
      <c r="B22" s="180"/>
      <c r="C22" s="166"/>
      <c r="D22" s="181"/>
      <c r="E22" s="174"/>
      <c r="F22" s="180"/>
      <c r="G22" s="166"/>
      <c r="H22" s="165" t="s">
        <v>260</v>
      </c>
      <c r="I22" s="167"/>
    </row>
    <row r="23" spans="1:9" ht="18.2" customHeight="1" x14ac:dyDescent="0.15">
      <c r="A23" s="441"/>
      <c r="B23" s="180"/>
      <c r="C23" s="166"/>
      <c r="D23" s="181"/>
      <c r="E23" s="174"/>
      <c r="F23" s="180"/>
      <c r="G23" s="166"/>
      <c r="H23" s="165" t="s">
        <v>261</v>
      </c>
      <c r="I23" s="167"/>
    </row>
    <row r="24" spans="1:9" ht="18.2" customHeight="1" x14ac:dyDescent="0.15">
      <c r="A24" s="441"/>
      <c r="B24" s="180"/>
      <c r="C24" s="166"/>
      <c r="D24" s="181"/>
      <c r="E24" s="174"/>
      <c r="F24" s="180"/>
      <c r="G24" s="166"/>
      <c r="H24" s="165" t="s">
        <v>262</v>
      </c>
      <c r="I24" s="167"/>
    </row>
    <row r="25" spans="1:9" ht="18.2" customHeight="1" x14ac:dyDescent="0.15">
      <c r="A25" s="441"/>
      <c r="B25" s="180"/>
      <c r="C25" s="166"/>
      <c r="D25" s="181"/>
      <c r="E25" s="174"/>
      <c r="F25" s="180"/>
      <c r="G25" s="166"/>
      <c r="H25" s="165" t="s">
        <v>263</v>
      </c>
      <c r="I25" s="167"/>
    </row>
    <row r="26" spans="1:9" ht="18.2" customHeight="1" x14ac:dyDescent="0.15">
      <c r="A26" s="441"/>
      <c r="B26" s="180"/>
      <c r="C26" s="166"/>
      <c r="D26" s="181"/>
      <c r="E26" s="174"/>
      <c r="F26" s="180"/>
      <c r="G26" s="166"/>
      <c r="H26" s="165" t="s">
        <v>248</v>
      </c>
      <c r="I26" s="218" t="s">
        <v>885</v>
      </c>
    </row>
    <row r="27" spans="1:9" ht="18.2" customHeight="1" x14ac:dyDescent="0.15">
      <c r="A27" s="441"/>
      <c r="B27" s="180"/>
      <c r="C27" s="166"/>
      <c r="D27" s="181"/>
      <c r="E27" s="174"/>
      <c r="F27" s="180"/>
      <c r="G27" s="166"/>
      <c r="H27" s="165" t="s">
        <v>100</v>
      </c>
      <c r="I27" s="226" t="s">
        <v>886</v>
      </c>
    </row>
    <row r="28" spans="1:9" ht="18.2" customHeight="1" x14ac:dyDescent="0.15">
      <c r="A28" s="441"/>
      <c r="B28" s="180"/>
      <c r="C28" s="166"/>
      <c r="D28" s="181"/>
      <c r="E28" s="174"/>
      <c r="F28" s="180"/>
      <c r="G28" s="166"/>
      <c r="H28" s="339" t="s">
        <v>98</v>
      </c>
      <c r="I28" s="340" t="s">
        <v>893</v>
      </c>
    </row>
    <row r="29" spans="1:9" ht="18.2" customHeight="1" x14ac:dyDescent="0.15">
      <c r="A29" s="441"/>
      <c r="B29" s="180"/>
      <c r="C29" s="166"/>
      <c r="D29" s="181"/>
      <c r="E29" s="174"/>
      <c r="F29" s="180"/>
      <c r="G29" s="166"/>
      <c r="H29" s="165" t="s">
        <v>132</v>
      </c>
      <c r="I29" s="183" t="s">
        <v>971</v>
      </c>
    </row>
    <row r="30" spans="1:9" ht="18.2" customHeight="1" x14ac:dyDescent="0.15">
      <c r="A30" s="441"/>
      <c r="B30" s="180"/>
      <c r="C30" s="166"/>
      <c r="D30" s="181"/>
      <c r="E30" s="174"/>
      <c r="F30" s="180"/>
      <c r="G30" s="166"/>
      <c r="H30" s="165"/>
      <c r="I30" s="183"/>
    </row>
    <row r="31" spans="1:9" ht="18.2" customHeight="1" x14ac:dyDescent="0.15">
      <c r="A31" s="441"/>
      <c r="B31" s="182"/>
      <c r="C31" s="168"/>
      <c r="D31" s="184"/>
      <c r="E31" s="185"/>
      <c r="F31" s="182"/>
      <c r="G31" s="168"/>
      <c r="H31" s="186"/>
      <c r="I31" s="187"/>
    </row>
    <row r="32" spans="1:9" ht="18.2" customHeight="1" thickBot="1" x14ac:dyDescent="0.2">
      <c r="A32" s="442"/>
      <c r="B32" s="188"/>
      <c r="C32" s="189"/>
      <c r="D32" s="190"/>
      <c r="E32" s="191"/>
      <c r="F32" s="188"/>
      <c r="G32" s="189"/>
      <c r="H32" s="192"/>
      <c r="I32" s="193"/>
    </row>
    <row r="33" spans="1:9" ht="17.25" customHeight="1" x14ac:dyDescent="0.15">
      <c r="A33" s="435" t="s">
        <v>264</v>
      </c>
      <c r="B33" s="435"/>
      <c r="C33" s="435"/>
      <c r="D33" s="435"/>
      <c r="E33" s="435"/>
      <c r="F33" s="435"/>
      <c r="G33" s="435"/>
      <c r="H33" s="435"/>
      <c r="I33" s="435"/>
    </row>
    <row r="34" spans="1:9" ht="25.5" customHeight="1" x14ac:dyDescent="0.2">
      <c r="A34" s="430" t="s">
        <v>843</v>
      </c>
      <c r="B34" s="430"/>
      <c r="C34" s="430"/>
      <c r="D34" s="430"/>
      <c r="E34" s="430"/>
      <c r="F34" s="430"/>
      <c r="G34" s="430"/>
      <c r="H34" s="430"/>
      <c r="I34" s="430"/>
    </row>
  </sheetData>
  <mergeCells count="11">
    <mergeCell ref="A34:I34"/>
    <mergeCell ref="B8:B9"/>
    <mergeCell ref="F18:G18"/>
    <mergeCell ref="A33:I33"/>
    <mergeCell ref="A1:I1"/>
    <mergeCell ref="A3:I3"/>
    <mergeCell ref="A4:A32"/>
    <mergeCell ref="B4:C4"/>
    <mergeCell ref="D4:E4"/>
    <mergeCell ref="F4:G4"/>
    <mergeCell ref="H4:I4"/>
  </mergeCells>
  <phoneticPr fontId="2"/>
  <printOptions horizontalCentered="1" verticalCentered="1"/>
  <pageMargins left="0" right="0.59055118110236227" top="0.39370078740157483" bottom="0" header="0.51181102362204722" footer="0.51181102362204722"/>
  <pageSetup paperSize="9" scale="95" orientation="landscape" r:id="rId1"/>
  <headerFooter>
    <oddFooter xml:space="preserve">&amp;C&amp;"ＭＳ Ｐゴシック,太字"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9"/>
  <sheetViews>
    <sheetView showZeros="0" zoomScale="90" zoomScaleNormal="90" workbookViewId="0"/>
  </sheetViews>
  <sheetFormatPr defaultRowHeight="13.5" x14ac:dyDescent="0.15"/>
  <cols>
    <col min="1" max="1" width="4.25" customWidth="1"/>
    <col min="2" max="2" width="10.125" customWidth="1"/>
    <col min="3" max="4" width="7.75" customWidth="1"/>
    <col min="5" max="5" width="10.125" customWidth="1"/>
    <col min="6" max="7" width="7.75" customWidth="1"/>
    <col min="8" max="8" width="10.125" customWidth="1"/>
    <col min="9" max="10" width="7.75" customWidth="1"/>
    <col min="11" max="11" width="10.125" customWidth="1"/>
    <col min="12" max="13" width="7.75" customWidth="1"/>
    <col min="14" max="14" width="10.125" customWidth="1"/>
    <col min="15" max="16" width="7.75" customWidth="1"/>
    <col min="17" max="17" width="10.125" customWidth="1"/>
    <col min="18" max="19" width="7.75" customWidth="1"/>
    <col min="20" max="20" width="8.75" customWidth="1"/>
  </cols>
  <sheetData>
    <row r="1" spans="1:20" ht="27.6" customHeight="1" x14ac:dyDescent="0.25">
      <c r="A1" s="4" t="s">
        <v>87</v>
      </c>
      <c r="B1" s="5"/>
      <c r="C1" s="5"/>
      <c r="D1" s="5"/>
      <c r="E1" s="5"/>
      <c r="F1" s="5"/>
      <c r="G1" s="5"/>
      <c r="H1" s="5"/>
      <c r="I1" s="5"/>
      <c r="J1" s="5"/>
      <c r="K1" s="5"/>
      <c r="L1" s="5"/>
      <c r="M1" s="5"/>
      <c r="N1" s="5"/>
      <c r="O1" s="5"/>
      <c r="P1" s="5"/>
      <c r="Q1" s="5"/>
      <c r="R1" s="5"/>
      <c r="S1" s="5"/>
    </row>
    <row r="2" spans="1:20" ht="21" customHeight="1" x14ac:dyDescent="0.25">
      <c r="A2" s="454" t="s">
        <v>989</v>
      </c>
      <c r="B2" s="454"/>
      <c r="C2" s="454"/>
      <c r="D2" s="454"/>
      <c r="E2" s="454"/>
      <c r="F2" s="454"/>
      <c r="G2" s="454"/>
      <c r="H2" s="7"/>
      <c r="I2" s="7"/>
      <c r="J2" s="7"/>
      <c r="K2" s="7"/>
      <c r="L2" s="6"/>
      <c r="M2" s="7"/>
      <c r="N2" s="34"/>
      <c r="O2" s="103"/>
      <c r="P2" s="34"/>
      <c r="Q2" s="35"/>
      <c r="R2" s="7"/>
      <c r="S2" s="33">
        <f>R4</f>
        <v>0</v>
      </c>
    </row>
    <row r="3" spans="1:20" ht="26.45" customHeight="1" x14ac:dyDescent="0.25">
      <c r="A3" s="456" t="s">
        <v>3</v>
      </c>
      <c r="B3" s="457"/>
      <c r="C3" s="451"/>
      <c r="D3" s="452"/>
      <c r="E3" s="452"/>
      <c r="F3" s="452"/>
      <c r="G3" s="453"/>
      <c r="H3" s="9" t="s">
        <v>44</v>
      </c>
      <c r="I3" s="451" t="s">
        <v>130</v>
      </c>
      <c r="J3" s="452"/>
      <c r="K3" s="452"/>
      <c r="L3" s="453"/>
      <c r="M3" s="455" t="s">
        <v>4</v>
      </c>
      <c r="N3" s="455"/>
      <c r="O3" s="451"/>
      <c r="P3" s="453"/>
      <c r="Q3" s="8" t="s">
        <v>5</v>
      </c>
      <c r="R3" s="458">
        <f>SUM(秋田:北鹿!R4:S4)</f>
        <v>0</v>
      </c>
      <c r="S3" s="459"/>
      <c r="T3" s="1"/>
    </row>
    <row r="4" spans="1:20" ht="26.45" customHeight="1" x14ac:dyDescent="0.25">
      <c r="A4" s="456" t="s">
        <v>6</v>
      </c>
      <c r="B4" s="457"/>
      <c r="C4" s="451"/>
      <c r="D4" s="452"/>
      <c r="E4" s="452"/>
      <c r="F4" s="452"/>
      <c r="G4" s="453"/>
      <c r="H4" s="9" t="s">
        <v>7</v>
      </c>
      <c r="I4" s="451"/>
      <c r="J4" s="452"/>
      <c r="K4" s="452"/>
      <c r="L4" s="453"/>
      <c r="M4" s="455" t="s">
        <v>8</v>
      </c>
      <c r="N4" s="455"/>
      <c r="O4" s="451"/>
      <c r="P4" s="453"/>
      <c r="Q4" s="8" t="s">
        <v>9</v>
      </c>
      <c r="R4" s="460">
        <f>S28</f>
        <v>0</v>
      </c>
      <c r="S4" s="461"/>
      <c r="T4" s="1"/>
    </row>
    <row r="5" spans="1:20" ht="19.5" customHeight="1" x14ac:dyDescent="0.15">
      <c r="A5" s="10"/>
      <c r="B5" s="10"/>
      <c r="C5" s="10"/>
      <c r="D5" s="10"/>
      <c r="E5" s="10"/>
      <c r="F5" s="10"/>
      <c r="G5" s="10"/>
      <c r="H5" s="10"/>
      <c r="I5" s="10"/>
      <c r="J5" s="10"/>
      <c r="K5" s="10"/>
      <c r="L5" s="10"/>
      <c r="M5" s="10"/>
      <c r="N5" s="10"/>
      <c r="O5" s="11"/>
      <c r="P5" s="10"/>
      <c r="Q5" s="10"/>
      <c r="R5" s="10"/>
      <c r="S5" s="10"/>
    </row>
    <row r="6" spans="1:20" ht="24.6" customHeight="1" x14ac:dyDescent="0.15">
      <c r="A6" s="27"/>
      <c r="B6" s="448" t="s">
        <v>212</v>
      </c>
      <c r="C6" s="449"/>
      <c r="D6" s="450"/>
      <c r="E6" s="448" t="s">
        <v>11</v>
      </c>
      <c r="F6" s="449"/>
      <c r="G6" s="450"/>
      <c r="H6" s="448" t="s">
        <v>12</v>
      </c>
      <c r="I6" s="449"/>
      <c r="J6" s="450"/>
      <c r="K6" s="448" t="s">
        <v>13</v>
      </c>
      <c r="L6" s="449"/>
      <c r="M6" s="450"/>
      <c r="N6" s="448" t="s">
        <v>13</v>
      </c>
      <c r="O6" s="449"/>
      <c r="P6" s="450"/>
      <c r="Q6" s="448"/>
      <c r="R6" s="449"/>
      <c r="S6" s="450"/>
    </row>
    <row r="7" spans="1:20" s="32" customFormat="1" ht="22.15" customHeight="1" x14ac:dyDescent="0.15">
      <c r="A7" s="43"/>
      <c r="B7" s="44" t="s">
        <v>14</v>
      </c>
      <c r="C7" s="46" t="s">
        <v>15</v>
      </c>
      <c r="D7" s="46" t="s">
        <v>131</v>
      </c>
      <c r="E7" s="44" t="s">
        <v>14</v>
      </c>
      <c r="F7" s="46" t="s">
        <v>15</v>
      </c>
      <c r="G7" s="46" t="s">
        <v>131</v>
      </c>
      <c r="H7" s="44" t="s">
        <v>14</v>
      </c>
      <c r="I7" s="46" t="s">
        <v>15</v>
      </c>
      <c r="J7" s="46" t="s">
        <v>131</v>
      </c>
      <c r="K7" s="44" t="s">
        <v>14</v>
      </c>
      <c r="L7" s="46" t="s">
        <v>15</v>
      </c>
      <c r="M7" s="46" t="s">
        <v>131</v>
      </c>
      <c r="N7" s="44" t="s">
        <v>14</v>
      </c>
      <c r="O7" s="46" t="s">
        <v>15</v>
      </c>
      <c r="P7" s="46" t="s">
        <v>131</v>
      </c>
      <c r="Q7" s="44" t="s">
        <v>14</v>
      </c>
      <c r="R7" s="46" t="s">
        <v>15</v>
      </c>
      <c r="S7" s="46" t="s">
        <v>131</v>
      </c>
    </row>
    <row r="8" spans="1:20" s="32" customFormat="1" ht="22.15" customHeight="1" x14ac:dyDescent="0.15">
      <c r="A8" s="43"/>
      <c r="B8" s="44" t="s">
        <v>16</v>
      </c>
      <c r="C8" s="61">
        <v>1200</v>
      </c>
      <c r="D8" s="152"/>
      <c r="E8" s="144" t="s">
        <v>17</v>
      </c>
      <c r="F8" s="142">
        <v>1930</v>
      </c>
      <c r="G8" s="67"/>
      <c r="H8" s="144" t="s">
        <v>18</v>
      </c>
      <c r="I8" s="142">
        <v>1270</v>
      </c>
      <c r="J8" s="67"/>
      <c r="K8" s="144" t="s">
        <v>19</v>
      </c>
      <c r="L8" s="61">
        <v>1890</v>
      </c>
      <c r="M8" s="152"/>
      <c r="N8" s="144" t="s">
        <v>37</v>
      </c>
      <c r="O8" s="61">
        <v>3210</v>
      </c>
      <c r="P8" s="153"/>
      <c r="Q8" s="45"/>
      <c r="R8" s="61"/>
      <c r="S8" s="106"/>
    </row>
    <row r="9" spans="1:20" s="32" customFormat="1" ht="22.15" customHeight="1" x14ac:dyDescent="0.15">
      <c r="A9" s="43"/>
      <c r="B9" s="44" t="s">
        <v>22</v>
      </c>
      <c r="C9" s="143">
        <v>1480</v>
      </c>
      <c r="D9" s="62"/>
      <c r="E9" s="144" t="s">
        <v>22</v>
      </c>
      <c r="F9" s="143">
        <v>400</v>
      </c>
      <c r="G9" s="62"/>
      <c r="H9" s="144"/>
      <c r="I9" s="143"/>
      <c r="J9" s="62"/>
      <c r="K9" s="144" t="s">
        <v>23</v>
      </c>
      <c r="L9" s="61">
        <v>2140</v>
      </c>
      <c r="M9" s="153"/>
      <c r="N9" s="144" t="s">
        <v>38</v>
      </c>
      <c r="O9" s="61">
        <v>2650</v>
      </c>
      <c r="P9" s="153"/>
      <c r="Q9" s="45"/>
      <c r="R9" s="61"/>
      <c r="S9" s="106"/>
    </row>
    <row r="10" spans="1:20" s="32" customFormat="1" ht="22.15" customHeight="1" x14ac:dyDescent="0.15">
      <c r="A10" s="43"/>
      <c r="B10" s="44" t="s">
        <v>25</v>
      </c>
      <c r="C10" s="143">
        <v>1200</v>
      </c>
      <c r="D10" s="62"/>
      <c r="E10" s="144" t="s">
        <v>887</v>
      </c>
      <c r="F10" s="143">
        <v>710</v>
      </c>
      <c r="G10" s="62"/>
      <c r="H10" s="44"/>
      <c r="I10" s="61"/>
      <c r="J10" s="62"/>
      <c r="K10" s="144" t="s">
        <v>26</v>
      </c>
      <c r="L10" s="61">
        <v>4740</v>
      </c>
      <c r="M10" s="153"/>
      <c r="N10" s="144" t="s">
        <v>39</v>
      </c>
      <c r="O10" s="61">
        <v>3430</v>
      </c>
      <c r="P10" s="153"/>
      <c r="Q10" s="45"/>
      <c r="R10" s="61"/>
      <c r="S10" s="106"/>
    </row>
    <row r="11" spans="1:20" s="32" customFormat="1" ht="22.15" customHeight="1" x14ac:dyDescent="0.15">
      <c r="A11" s="43"/>
      <c r="B11" s="44" t="s">
        <v>20</v>
      </c>
      <c r="C11" s="143">
        <v>1830</v>
      </c>
      <c r="D11" s="62"/>
      <c r="E11" s="144" t="s">
        <v>888</v>
      </c>
      <c r="F11" s="143">
        <v>1300</v>
      </c>
      <c r="G11" s="62"/>
      <c r="H11" s="105"/>
      <c r="I11" s="61"/>
      <c r="J11" s="62"/>
      <c r="K11" s="144" t="s">
        <v>28</v>
      </c>
      <c r="L11" s="61">
        <v>2630</v>
      </c>
      <c r="M11" s="153"/>
      <c r="N11" s="144" t="s">
        <v>35</v>
      </c>
      <c r="O11" s="61">
        <v>3500</v>
      </c>
      <c r="P11" s="153"/>
      <c r="Q11" s="45"/>
      <c r="R11" s="61"/>
      <c r="S11" s="106"/>
    </row>
    <row r="12" spans="1:20" s="32" customFormat="1" ht="22.15" customHeight="1" x14ac:dyDescent="0.15">
      <c r="A12" s="43" t="s">
        <v>114</v>
      </c>
      <c r="B12" s="301"/>
      <c r="C12" s="302"/>
      <c r="D12" s="62"/>
      <c r="E12" s="144" t="s">
        <v>889</v>
      </c>
      <c r="F12" s="143">
        <v>1630</v>
      </c>
      <c r="G12" s="62"/>
      <c r="H12" s="105"/>
      <c r="I12" s="61"/>
      <c r="J12" s="62"/>
      <c r="K12" s="144" t="s">
        <v>30</v>
      </c>
      <c r="L12" s="61">
        <v>3840</v>
      </c>
      <c r="M12" s="153"/>
      <c r="N12" s="303" t="s">
        <v>100</v>
      </c>
      <c r="O12" s="304">
        <v>2090</v>
      </c>
      <c r="P12" s="153"/>
      <c r="Q12" s="45"/>
      <c r="R12" s="61"/>
      <c r="S12" s="106"/>
    </row>
    <row r="13" spans="1:20" s="32" customFormat="1" ht="22.15" customHeight="1" x14ac:dyDescent="0.15">
      <c r="A13" s="43"/>
      <c r="B13" s="301"/>
      <c r="C13" s="302"/>
      <c r="D13" s="62"/>
      <c r="E13" s="144" t="s">
        <v>890</v>
      </c>
      <c r="F13" s="143">
        <v>1360</v>
      </c>
      <c r="G13" s="62"/>
      <c r="H13" s="44"/>
      <c r="I13" s="61"/>
      <c r="J13" s="62"/>
      <c r="K13" s="144" t="s">
        <v>32</v>
      </c>
      <c r="L13" s="61">
        <v>2320</v>
      </c>
      <c r="M13" s="153"/>
      <c r="N13" s="144" t="s">
        <v>132</v>
      </c>
      <c r="O13" s="61">
        <v>1580</v>
      </c>
      <c r="P13" s="153"/>
      <c r="Q13" s="463" t="s">
        <v>34</v>
      </c>
      <c r="R13" s="464"/>
      <c r="S13" s="465"/>
    </row>
    <row r="14" spans="1:20" s="32" customFormat="1" ht="22.15" customHeight="1" x14ac:dyDescent="0.15">
      <c r="A14" s="43"/>
      <c r="B14" s="44"/>
      <c r="C14" s="61"/>
      <c r="D14" s="62"/>
      <c r="E14" s="144" t="s">
        <v>891</v>
      </c>
      <c r="F14" s="143">
        <v>390</v>
      </c>
      <c r="G14" s="62"/>
      <c r="H14" s="44"/>
      <c r="I14" s="61"/>
      <c r="J14" s="62"/>
      <c r="K14" s="144" t="s">
        <v>36</v>
      </c>
      <c r="L14" s="61">
        <v>2630</v>
      </c>
      <c r="M14" s="153"/>
      <c r="N14" s="144"/>
      <c r="O14" s="61"/>
      <c r="P14" s="153"/>
      <c r="Q14" s="44" t="s">
        <v>14</v>
      </c>
      <c r="R14" s="46" t="s">
        <v>15</v>
      </c>
      <c r="S14" s="46" t="s">
        <v>131</v>
      </c>
    </row>
    <row r="15" spans="1:20" s="32" customFormat="1" ht="22.15" customHeight="1" x14ac:dyDescent="0.15">
      <c r="A15" s="43"/>
      <c r="B15" s="44"/>
      <c r="C15" s="61"/>
      <c r="D15" s="62"/>
      <c r="E15" s="144"/>
      <c r="F15" s="143"/>
      <c r="G15" s="62"/>
      <c r="H15" s="44"/>
      <c r="I15" s="61"/>
      <c r="J15" s="62"/>
      <c r="K15" s="144" t="s">
        <v>25</v>
      </c>
      <c r="L15" s="61">
        <v>3650</v>
      </c>
      <c r="M15" s="153"/>
      <c r="N15" s="44"/>
      <c r="O15" s="61"/>
      <c r="P15" s="155"/>
      <c r="Q15" s="144" t="s">
        <v>21</v>
      </c>
      <c r="R15" s="143">
        <v>680</v>
      </c>
      <c r="S15" s="62"/>
    </row>
    <row r="16" spans="1:20" s="32" customFormat="1" ht="22.15" customHeight="1" x14ac:dyDescent="0.15">
      <c r="A16" s="43"/>
      <c r="B16" s="44"/>
      <c r="C16" s="61"/>
      <c r="D16" s="62"/>
      <c r="E16" s="144"/>
      <c r="F16" s="143"/>
      <c r="G16" s="62"/>
      <c r="H16" s="44"/>
      <c r="I16" s="70"/>
      <c r="J16" s="62"/>
      <c r="K16" s="144" t="s">
        <v>40</v>
      </c>
      <c r="L16" s="61">
        <v>2920</v>
      </c>
      <c r="M16" s="153"/>
      <c r="N16" s="44"/>
      <c r="O16" s="61"/>
      <c r="P16" s="62"/>
      <c r="Q16" s="44"/>
      <c r="R16" s="61"/>
      <c r="S16" s="62"/>
    </row>
    <row r="17" spans="1:19" s="32" customFormat="1" ht="22.15" customHeight="1" x14ac:dyDescent="0.15">
      <c r="A17" s="43"/>
      <c r="B17" s="44"/>
      <c r="C17" s="61"/>
      <c r="D17" s="62"/>
      <c r="E17" s="145"/>
      <c r="F17" s="143"/>
      <c r="G17" s="62"/>
      <c r="H17" s="44"/>
      <c r="I17" s="61"/>
      <c r="J17" s="62"/>
      <c r="K17" s="144" t="s">
        <v>85</v>
      </c>
      <c r="L17" s="61">
        <v>1490</v>
      </c>
      <c r="M17" s="153"/>
      <c r="N17" s="44"/>
      <c r="O17" s="61"/>
      <c r="P17" s="62"/>
      <c r="Q17" s="44"/>
      <c r="R17" s="61"/>
      <c r="S17" s="62"/>
    </row>
    <row r="18" spans="1:19" s="32" customFormat="1" ht="22.15" customHeight="1" x14ac:dyDescent="0.15">
      <c r="A18" s="47" t="s">
        <v>115</v>
      </c>
      <c r="B18" s="48"/>
      <c r="C18" s="63"/>
      <c r="D18" s="71"/>
      <c r="E18" s="49"/>
      <c r="F18" s="68"/>
      <c r="G18" s="71"/>
      <c r="H18" s="50"/>
      <c r="I18" s="63"/>
      <c r="J18" s="317"/>
      <c r="K18" s="145" t="s">
        <v>42</v>
      </c>
      <c r="L18" s="61">
        <v>1530</v>
      </c>
      <c r="M18" s="153"/>
      <c r="N18" s="44"/>
      <c r="O18" s="61"/>
      <c r="P18" s="71"/>
      <c r="Q18" s="49"/>
      <c r="R18" s="68"/>
      <c r="S18" s="72"/>
    </row>
    <row r="19" spans="1:19" s="32" customFormat="1" ht="22.5" customHeight="1" x14ac:dyDescent="0.15">
      <c r="A19" s="43"/>
      <c r="B19" s="44"/>
      <c r="C19" s="61"/>
      <c r="D19" s="64"/>
      <c r="E19" s="44"/>
      <c r="F19" s="61"/>
      <c r="G19" s="64"/>
      <c r="H19" s="44"/>
      <c r="I19" s="61"/>
      <c r="J19" s="64"/>
      <c r="K19" s="144" t="s">
        <v>20</v>
      </c>
      <c r="L19" s="61">
        <v>7010</v>
      </c>
      <c r="M19" s="153"/>
      <c r="N19" s="44"/>
      <c r="O19" s="61"/>
      <c r="P19" s="64"/>
      <c r="Q19" s="44"/>
      <c r="R19" s="61"/>
      <c r="S19" s="64"/>
    </row>
    <row r="20" spans="1:19" s="32" customFormat="1" ht="22.5" customHeight="1" x14ac:dyDescent="0.15">
      <c r="A20" s="43"/>
      <c r="B20" s="44"/>
      <c r="C20" s="61"/>
      <c r="D20" s="64"/>
      <c r="E20" s="44"/>
      <c r="F20" s="61"/>
      <c r="G20" s="64"/>
      <c r="H20" s="44"/>
      <c r="I20" s="61"/>
      <c r="J20" s="64"/>
      <c r="K20" s="144" t="s">
        <v>24</v>
      </c>
      <c r="L20" s="61">
        <v>3900</v>
      </c>
      <c r="M20" s="153"/>
      <c r="N20" s="44"/>
      <c r="O20" s="61"/>
      <c r="P20" s="64"/>
      <c r="Q20" s="44"/>
      <c r="R20" s="61"/>
      <c r="S20" s="64"/>
    </row>
    <row r="21" spans="1:19" s="32" customFormat="1" ht="22.5" customHeight="1" x14ac:dyDescent="0.15">
      <c r="A21" s="52"/>
      <c r="B21" s="44"/>
      <c r="C21" s="61"/>
      <c r="D21" s="64"/>
      <c r="E21" s="44"/>
      <c r="F21" s="61"/>
      <c r="G21" s="64"/>
      <c r="H21" s="44"/>
      <c r="I21" s="61"/>
      <c r="J21" s="64"/>
      <c r="K21" s="144" t="s">
        <v>27</v>
      </c>
      <c r="L21" s="61">
        <v>2180</v>
      </c>
      <c r="M21" s="153"/>
      <c r="N21" s="44"/>
      <c r="O21" s="61"/>
      <c r="P21" s="64"/>
      <c r="Q21" s="44"/>
      <c r="R21" s="61"/>
      <c r="S21" s="64"/>
    </row>
    <row r="22" spans="1:19" s="32" customFormat="1" ht="22.5" customHeight="1" x14ac:dyDescent="0.15">
      <c r="A22" s="53"/>
      <c r="B22" s="44"/>
      <c r="C22" s="61"/>
      <c r="D22" s="64"/>
      <c r="E22" s="44"/>
      <c r="F22" s="61"/>
      <c r="G22" s="64"/>
      <c r="H22" s="44"/>
      <c r="I22" s="61"/>
      <c r="J22" s="64"/>
      <c r="K22" s="144" t="s">
        <v>29</v>
      </c>
      <c r="L22" s="61">
        <v>2120</v>
      </c>
      <c r="M22" s="153"/>
      <c r="N22" s="44"/>
      <c r="O22" s="61"/>
      <c r="P22" s="64"/>
      <c r="Q22" s="44"/>
      <c r="R22" s="61"/>
      <c r="S22" s="64"/>
    </row>
    <row r="23" spans="1:19" s="32" customFormat="1" ht="22.5" customHeight="1" x14ac:dyDescent="0.15">
      <c r="A23" s="43"/>
      <c r="B23" s="44"/>
      <c r="C23" s="61"/>
      <c r="D23" s="64"/>
      <c r="E23" s="44"/>
      <c r="F23" s="61"/>
      <c r="G23" s="64"/>
      <c r="H23" s="44"/>
      <c r="I23" s="61"/>
      <c r="J23" s="64"/>
      <c r="K23" s="144" t="s">
        <v>31</v>
      </c>
      <c r="L23" s="61">
        <v>2400</v>
      </c>
      <c r="M23" s="153"/>
      <c r="N23" s="44"/>
      <c r="O23" s="61"/>
      <c r="P23" s="64"/>
      <c r="Q23" s="44"/>
      <c r="R23" s="61"/>
      <c r="S23" s="64"/>
    </row>
    <row r="24" spans="1:19" s="32" customFormat="1" ht="22.5" customHeight="1" x14ac:dyDescent="0.15">
      <c r="A24" s="43" t="s">
        <v>112</v>
      </c>
      <c r="B24" s="44"/>
      <c r="C24" s="61"/>
      <c r="D24" s="64"/>
      <c r="E24" s="44"/>
      <c r="F24" s="61"/>
      <c r="G24" s="64"/>
      <c r="H24" s="44"/>
      <c r="I24" s="61"/>
      <c r="J24" s="64"/>
      <c r="K24" s="144" t="s">
        <v>33</v>
      </c>
      <c r="L24" s="61">
        <v>1930</v>
      </c>
      <c r="M24" s="153"/>
      <c r="N24" s="44"/>
      <c r="O24" s="61"/>
      <c r="P24" s="64"/>
      <c r="Q24" s="44"/>
      <c r="R24" s="61"/>
      <c r="S24" s="64"/>
    </row>
    <row r="25" spans="1:19" s="32" customFormat="1" ht="22.5" customHeight="1" x14ac:dyDescent="0.15">
      <c r="A25" s="43"/>
      <c r="B25" s="44"/>
      <c r="C25" s="61"/>
      <c r="D25" s="64"/>
      <c r="E25" s="44"/>
      <c r="F25" s="61"/>
      <c r="G25" s="64"/>
      <c r="H25" s="44"/>
      <c r="I25" s="61"/>
      <c r="J25" s="64"/>
      <c r="K25" s="144"/>
      <c r="L25" s="61"/>
      <c r="M25" s="153"/>
      <c r="N25" s="44"/>
      <c r="O25" s="61"/>
      <c r="P25" s="64"/>
      <c r="Q25" s="44"/>
      <c r="R25" s="61"/>
      <c r="S25" s="64"/>
    </row>
    <row r="26" spans="1:19" s="32" customFormat="1" ht="22.5" customHeight="1" x14ac:dyDescent="0.15">
      <c r="A26" s="43"/>
      <c r="B26" s="44"/>
      <c r="C26" s="65"/>
      <c r="D26" s="64"/>
      <c r="E26" s="54"/>
      <c r="F26" s="69"/>
      <c r="G26" s="64"/>
      <c r="H26" s="55"/>
      <c r="I26" s="65"/>
      <c r="J26" s="64"/>
      <c r="K26" s="51"/>
      <c r="L26" s="61"/>
      <c r="M26" s="154"/>
      <c r="N26" s="55"/>
      <c r="O26" s="65"/>
      <c r="P26" s="64"/>
      <c r="Q26" s="55"/>
      <c r="R26" s="61"/>
      <c r="S26" s="64"/>
    </row>
    <row r="27" spans="1:19" s="32" customFormat="1" ht="22.15" customHeight="1" x14ac:dyDescent="0.15">
      <c r="A27" s="43"/>
      <c r="B27" s="50" t="s">
        <v>43</v>
      </c>
      <c r="C27" s="66">
        <f>SUM(C8:C26)</f>
        <v>5710</v>
      </c>
      <c r="D27" s="66">
        <f>SUM(D8:D26)</f>
        <v>0</v>
      </c>
      <c r="E27" s="54" t="s">
        <v>43</v>
      </c>
      <c r="F27" s="66">
        <f>SUM(F8:F26)</f>
        <v>7720</v>
      </c>
      <c r="G27" s="66">
        <f>SUM(G8:G26)</f>
        <v>0</v>
      </c>
      <c r="H27" s="54" t="s">
        <v>43</v>
      </c>
      <c r="I27" s="66">
        <f>SUM(I8:I26)</f>
        <v>1270</v>
      </c>
      <c r="J27" s="66">
        <f>SUM(J8:J26)</f>
        <v>0</v>
      </c>
      <c r="K27" s="54"/>
      <c r="L27" s="66"/>
      <c r="M27" s="66"/>
      <c r="N27" s="44" t="s">
        <v>43</v>
      </c>
      <c r="O27" s="66">
        <f>SUM(L8:L25,O8:O21)</f>
        <v>65780</v>
      </c>
      <c r="P27" s="66">
        <f>SUM(M8:M25,P8:P21)</f>
        <v>0</v>
      </c>
      <c r="Q27" s="44" t="s">
        <v>117</v>
      </c>
      <c r="R27" s="66">
        <f>SUM(R8:R26)</f>
        <v>680</v>
      </c>
      <c r="S27" s="66">
        <f>SUM(S8:S26)</f>
        <v>0</v>
      </c>
    </row>
    <row r="28" spans="1:19" s="32" customFormat="1" ht="24.6" customHeight="1" x14ac:dyDescent="0.2">
      <c r="A28" s="56"/>
      <c r="B28" s="42"/>
      <c r="C28" s="57"/>
      <c r="D28" s="57"/>
      <c r="E28" s="58"/>
      <c r="F28" s="57"/>
      <c r="G28" s="57"/>
      <c r="H28" s="58"/>
      <c r="I28" s="57"/>
      <c r="J28" s="57"/>
      <c r="K28" s="58"/>
      <c r="L28" s="57"/>
      <c r="M28" s="57"/>
      <c r="N28" s="58"/>
      <c r="O28" s="18"/>
      <c r="P28" s="466" t="s">
        <v>99</v>
      </c>
      <c r="Q28" s="467"/>
      <c r="R28" s="66">
        <f>SUM(C27,F27,I27,O27,R27)</f>
        <v>81160</v>
      </c>
      <c r="S28" s="66">
        <f>SUM(D27,G27,J27,P27,S27)</f>
        <v>0</v>
      </c>
    </row>
    <row r="29" spans="1:19" s="32" customFormat="1" ht="21" customHeight="1" x14ac:dyDescent="0.2">
      <c r="A29" s="59"/>
      <c r="B29" s="60"/>
      <c r="C29" s="59"/>
      <c r="D29" s="59"/>
      <c r="E29" s="60"/>
      <c r="F29" s="59"/>
      <c r="G29" s="59"/>
      <c r="H29" s="60"/>
      <c r="I29" s="59"/>
      <c r="J29" s="328"/>
      <c r="K29" s="328" t="s">
        <v>864</v>
      </c>
      <c r="L29" s="59"/>
      <c r="M29" s="59"/>
      <c r="N29" s="462" t="s">
        <v>897</v>
      </c>
      <c r="O29" s="462"/>
      <c r="P29" s="462"/>
      <c r="Q29" s="462"/>
      <c r="R29" s="462"/>
      <c r="S29" s="462"/>
    </row>
    <row r="30" spans="1:19" x14ac:dyDescent="0.15">
      <c r="B30" s="2"/>
      <c r="E30" s="2"/>
      <c r="H30" s="2"/>
      <c r="K30" s="2"/>
      <c r="N30" s="2"/>
      <c r="Q30" s="2"/>
    </row>
    <row r="31" spans="1:19" x14ac:dyDescent="0.15">
      <c r="B31" s="2"/>
      <c r="E31" s="2"/>
      <c r="H31" s="2"/>
      <c r="K31" s="2"/>
      <c r="N31" s="2"/>
      <c r="Q31" s="2"/>
    </row>
    <row r="32" spans="1:19" x14ac:dyDescent="0.15">
      <c r="B32" s="2"/>
      <c r="E32" s="2"/>
      <c r="H32" s="2"/>
      <c r="K32" s="2"/>
      <c r="N32" s="2"/>
      <c r="Q32" s="2"/>
    </row>
    <row r="33" spans="1:17" ht="14.25" x14ac:dyDescent="0.15">
      <c r="A33" s="32"/>
      <c r="B33" s="2"/>
      <c r="E33" s="2"/>
      <c r="H33" s="2"/>
      <c r="K33" s="2"/>
      <c r="N33" s="2"/>
      <c r="Q33" s="2"/>
    </row>
    <row r="34" spans="1:17" x14ac:dyDescent="0.15">
      <c r="B34" s="2"/>
      <c r="E34" s="2"/>
      <c r="H34" s="2"/>
      <c r="K34" s="2"/>
      <c r="N34" s="2"/>
      <c r="Q34" s="2"/>
    </row>
    <row r="35" spans="1:17" x14ac:dyDescent="0.15">
      <c r="H35" s="2"/>
      <c r="K35" s="2"/>
      <c r="N35" s="2"/>
      <c r="Q35" s="2"/>
    </row>
    <row r="36" spans="1:17" x14ac:dyDescent="0.15">
      <c r="H36" s="2"/>
      <c r="K36" s="2"/>
      <c r="N36" s="2"/>
      <c r="Q36" s="2"/>
    </row>
    <row r="37" spans="1:17" x14ac:dyDescent="0.15">
      <c r="H37" s="2"/>
      <c r="K37" s="2"/>
      <c r="N37" s="2"/>
      <c r="Q37" s="2"/>
    </row>
    <row r="38" spans="1:17" x14ac:dyDescent="0.15">
      <c r="H38" s="2"/>
      <c r="K38" s="2"/>
      <c r="N38" s="2"/>
      <c r="Q38" s="2"/>
    </row>
    <row r="39" spans="1:17" x14ac:dyDescent="0.15">
      <c r="H39" s="2"/>
      <c r="K39" s="2"/>
      <c r="N39" s="2"/>
      <c r="Q39" s="2"/>
    </row>
  </sheetData>
  <mergeCells count="22">
    <mergeCell ref="R3:S3"/>
    <mergeCell ref="R4:S4"/>
    <mergeCell ref="N29:S29"/>
    <mergeCell ref="Q13:S13"/>
    <mergeCell ref="N6:P6"/>
    <mergeCell ref="Q6:S6"/>
    <mergeCell ref="P28:Q28"/>
    <mergeCell ref="O4:P4"/>
    <mergeCell ref="O3:P3"/>
    <mergeCell ref="A2:G2"/>
    <mergeCell ref="M3:N3"/>
    <mergeCell ref="M4:N4"/>
    <mergeCell ref="I3:L3"/>
    <mergeCell ref="I4:L4"/>
    <mergeCell ref="A3:B3"/>
    <mergeCell ref="A4:B4"/>
    <mergeCell ref="C4:G4"/>
    <mergeCell ref="K6:M6"/>
    <mergeCell ref="H6:J6"/>
    <mergeCell ref="B6:D6"/>
    <mergeCell ref="E6:G6"/>
    <mergeCell ref="C3:G3"/>
  </mergeCells>
  <phoneticPr fontId="2"/>
  <printOptions horizontalCentered="1" verticalCentered="1"/>
  <pageMargins left="0.43307086614173229" right="0" top="0" bottom="0" header="0" footer="0"/>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2"/>
  <sheetViews>
    <sheetView zoomScale="90" zoomScaleNormal="90" workbookViewId="0">
      <selection sqref="A1:I1"/>
    </sheetView>
  </sheetViews>
  <sheetFormatPr defaultRowHeight="13.5" x14ac:dyDescent="0.15"/>
  <cols>
    <col min="1" max="1" width="10.625" style="156" customWidth="1"/>
    <col min="2" max="2" width="11.625" style="156" customWidth="1"/>
    <col min="3" max="3" width="22.375" style="156" customWidth="1"/>
    <col min="4" max="4" width="11.625" style="156" customWidth="1"/>
    <col min="5" max="5" width="22.375" style="156" customWidth="1"/>
    <col min="6" max="6" width="11.625" style="156" customWidth="1"/>
    <col min="7" max="7" width="22.375" style="156" customWidth="1"/>
    <col min="8" max="8" width="11.625" style="156" customWidth="1"/>
    <col min="9" max="9" width="22.375" style="156" customWidth="1"/>
    <col min="10" max="16384" width="9" style="156"/>
  </cols>
  <sheetData>
    <row r="1" spans="1:9" ht="30" customHeight="1" x14ac:dyDescent="0.15">
      <c r="A1" s="436" t="s">
        <v>217</v>
      </c>
      <c r="B1" s="436"/>
      <c r="C1" s="436"/>
      <c r="D1" s="436"/>
      <c r="E1" s="436"/>
      <c r="F1" s="436"/>
      <c r="G1" s="436"/>
      <c r="H1" s="436"/>
      <c r="I1" s="436"/>
    </row>
    <row r="2" spans="1:9" ht="24.75" customHeight="1" thickBot="1" x14ac:dyDescent="0.2">
      <c r="A2" s="468" t="s">
        <v>265</v>
      </c>
      <c r="B2" s="468"/>
      <c r="C2" s="468"/>
    </row>
    <row r="3" spans="1:9" ht="21" customHeight="1" thickBot="1" x14ac:dyDescent="0.2">
      <c r="A3" s="437" t="s">
        <v>266</v>
      </c>
      <c r="B3" s="438"/>
      <c r="C3" s="438"/>
      <c r="D3" s="438"/>
      <c r="E3" s="438"/>
      <c r="F3" s="438"/>
      <c r="G3" s="438"/>
      <c r="H3" s="438"/>
      <c r="I3" s="439"/>
    </row>
    <row r="4" spans="1:9" ht="19.5" customHeight="1" x14ac:dyDescent="0.15">
      <c r="A4" s="440" t="s">
        <v>267</v>
      </c>
      <c r="B4" s="443" t="s">
        <v>221</v>
      </c>
      <c r="C4" s="444"/>
      <c r="D4" s="445" t="s">
        <v>222</v>
      </c>
      <c r="E4" s="446"/>
      <c r="F4" s="443" t="s">
        <v>223</v>
      </c>
      <c r="G4" s="444"/>
      <c r="H4" s="445" t="s">
        <v>224</v>
      </c>
      <c r="I4" s="447"/>
    </row>
    <row r="5" spans="1:9" ht="19.5" customHeight="1" x14ac:dyDescent="0.15">
      <c r="A5" s="441"/>
      <c r="B5" s="160" t="s">
        <v>225</v>
      </c>
      <c r="C5" s="161" t="s">
        <v>226</v>
      </c>
      <c r="D5" s="160" t="s">
        <v>225</v>
      </c>
      <c r="E5" s="161" t="s">
        <v>226</v>
      </c>
      <c r="F5" s="160" t="s">
        <v>225</v>
      </c>
      <c r="G5" s="161" t="s">
        <v>226</v>
      </c>
      <c r="H5" s="160" t="s">
        <v>225</v>
      </c>
      <c r="I5" s="162" t="s">
        <v>226</v>
      </c>
    </row>
    <row r="6" spans="1:9" ht="19.5" customHeight="1" x14ac:dyDescent="0.15">
      <c r="A6" s="441"/>
      <c r="B6" s="469" t="s">
        <v>134</v>
      </c>
      <c r="C6" s="168" t="s">
        <v>353</v>
      </c>
      <c r="D6" s="310" t="s">
        <v>135</v>
      </c>
      <c r="E6" s="174" t="s">
        <v>880</v>
      </c>
      <c r="F6" s="163"/>
      <c r="G6" s="166"/>
      <c r="H6" s="165" t="s">
        <v>268</v>
      </c>
      <c r="I6" s="195" t="s">
        <v>858</v>
      </c>
    </row>
    <row r="7" spans="1:9" ht="19.5" customHeight="1" x14ac:dyDescent="0.15">
      <c r="A7" s="441"/>
      <c r="B7" s="470"/>
      <c r="C7" s="196" t="s">
        <v>270</v>
      </c>
      <c r="D7" s="165"/>
      <c r="E7" s="174"/>
      <c r="F7" s="163"/>
      <c r="G7" s="166"/>
      <c r="H7" s="431" t="s">
        <v>134</v>
      </c>
      <c r="I7" s="197" t="s">
        <v>271</v>
      </c>
    </row>
    <row r="8" spans="1:9" ht="19.5" customHeight="1" x14ac:dyDescent="0.15">
      <c r="A8" s="441"/>
      <c r="B8" s="198"/>
      <c r="C8" s="196"/>
      <c r="D8" s="165"/>
      <c r="E8" s="174"/>
      <c r="F8" s="163"/>
      <c r="G8" s="166"/>
      <c r="H8" s="432"/>
      <c r="I8" s="199"/>
    </row>
    <row r="9" spans="1:9" ht="19.5" customHeight="1" x14ac:dyDescent="0.15">
      <c r="A9" s="441"/>
      <c r="B9" s="163"/>
      <c r="C9" s="173"/>
      <c r="D9" s="163"/>
      <c r="E9" s="174"/>
      <c r="F9" s="163"/>
      <c r="G9" s="166"/>
      <c r="H9" s="165" t="s">
        <v>135</v>
      </c>
      <c r="I9" s="199"/>
    </row>
    <row r="10" spans="1:9" ht="19.5" customHeight="1" x14ac:dyDescent="0.15">
      <c r="A10" s="441"/>
      <c r="B10" s="163"/>
      <c r="C10" s="173"/>
      <c r="D10" s="165"/>
      <c r="E10" s="174"/>
      <c r="F10" s="163"/>
      <c r="G10" s="166"/>
      <c r="H10" s="165" t="s">
        <v>136</v>
      </c>
      <c r="I10" s="319" t="s">
        <v>833</v>
      </c>
    </row>
    <row r="11" spans="1:9" ht="19.5" customHeight="1" x14ac:dyDescent="0.15">
      <c r="A11" s="441"/>
      <c r="B11" s="163"/>
      <c r="C11" s="166"/>
      <c r="D11" s="165"/>
      <c r="E11" s="174"/>
      <c r="F11" s="163"/>
      <c r="G11" s="166"/>
      <c r="H11" s="431" t="s">
        <v>272</v>
      </c>
      <c r="I11" s="195" t="s">
        <v>273</v>
      </c>
    </row>
    <row r="12" spans="1:9" ht="19.5" customHeight="1" thickBot="1" x14ac:dyDescent="0.2">
      <c r="A12" s="442"/>
      <c r="B12" s="163"/>
      <c r="C12" s="166"/>
      <c r="D12" s="165"/>
      <c r="E12" s="174"/>
      <c r="F12" s="163"/>
      <c r="G12" s="166"/>
      <c r="H12" s="432"/>
      <c r="I12" s="200" t="s">
        <v>271</v>
      </c>
    </row>
    <row r="13" spans="1:9" ht="21" customHeight="1" thickBot="1" x14ac:dyDescent="0.2">
      <c r="A13" s="471" t="s">
        <v>274</v>
      </c>
      <c r="B13" s="472"/>
      <c r="C13" s="472"/>
      <c r="D13" s="472"/>
      <c r="E13" s="472"/>
      <c r="F13" s="472"/>
      <c r="G13" s="472"/>
      <c r="H13" s="472"/>
      <c r="I13" s="473"/>
    </row>
    <row r="14" spans="1:9" ht="18.75" customHeight="1" x14ac:dyDescent="0.15">
      <c r="A14" s="440" t="s">
        <v>275</v>
      </c>
      <c r="B14" s="443" t="s">
        <v>221</v>
      </c>
      <c r="C14" s="444"/>
      <c r="D14" s="445" t="s">
        <v>222</v>
      </c>
      <c r="E14" s="446"/>
      <c r="F14" s="443" t="s">
        <v>223</v>
      </c>
      <c r="G14" s="444"/>
      <c r="H14" s="445" t="s">
        <v>224</v>
      </c>
      <c r="I14" s="447"/>
    </row>
    <row r="15" spans="1:9" ht="19.5" customHeight="1" x14ac:dyDescent="0.15">
      <c r="A15" s="441"/>
      <c r="B15" s="160" t="s">
        <v>225</v>
      </c>
      <c r="C15" s="161" t="s">
        <v>226</v>
      </c>
      <c r="D15" s="160" t="s">
        <v>225</v>
      </c>
      <c r="E15" s="161" t="s">
        <v>226</v>
      </c>
      <c r="F15" s="160" t="s">
        <v>225</v>
      </c>
      <c r="G15" s="161" t="s">
        <v>226</v>
      </c>
      <c r="H15" s="160" t="s">
        <v>225</v>
      </c>
      <c r="I15" s="162" t="s">
        <v>226</v>
      </c>
    </row>
    <row r="16" spans="1:9" ht="19.5" customHeight="1" x14ac:dyDescent="0.15">
      <c r="A16" s="441"/>
      <c r="B16" s="474" t="s">
        <v>276</v>
      </c>
      <c r="C16" s="477" t="s">
        <v>277</v>
      </c>
      <c r="D16" s="479"/>
      <c r="E16" s="481"/>
      <c r="F16" s="479"/>
      <c r="G16" s="481"/>
      <c r="H16" s="483" t="s">
        <v>209</v>
      </c>
      <c r="I16" s="486" t="s">
        <v>278</v>
      </c>
    </row>
    <row r="17" spans="1:9" ht="19.5" customHeight="1" x14ac:dyDescent="0.15">
      <c r="A17" s="441"/>
      <c r="B17" s="475"/>
      <c r="C17" s="478"/>
      <c r="D17" s="480"/>
      <c r="E17" s="482"/>
      <c r="F17" s="480"/>
      <c r="G17" s="482"/>
      <c r="H17" s="484"/>
      <c r="I17" s="487"/>
    </row>
    <row r="18" spans="1:9" ht="19.5" customHeight="1" x14ac:dyDescent="0.15">
      <c r="A18" s="441"/>
      <c r="B18" s="475"/>
      <c r="C18" s="488" t="s">
        <v>279</v>
      </c>
      <c r="D18" s="489"/>
      <c r="E18" s="491"/>
      <c r="F18" s="474"/>
      <c r="G18" s="493"/>
      <c r="H18" s="484"/>
      <c r="I18" s="495" t="s">
        <v>280</v>
      </c>
    </row>
    <row r="19" spans="1:9" ht="19.5" customHeight="1" x14ac:dyDescent="0.15">
      <c r="A19" s="441"/>
      <c r="B19" s="476"/>
      <c r="C19" s="482"/>
      <c r="D19" s="490"/>
      <c r="E19" s="492"/>
      <c r="F19" s="476"/>
      <c r="G19" s="494"/>
      <c r="H19" s="485"/>
      <c r="I19" s="496"/>
    </row>
    <row r="20" spans="1:9" ht="19.5" customHeight="1" x14ac:dyDescent="0.15">
      <c r="A20" s="441"/>
      <c r="B20" s="489" t="s">
        <v>281</v>
      </c>
      <c r="C20" s="497"/>
      <c r="D20" s="497"/>
      <c r="E20" s="497"/>
      <c r="F20" s="497"/>
      <c r="G20" s="498"/>
      <c r="H20" s="483" t="s">
        <v>137</v>
      </c>
      <c r="I20" s="501" t="s">
        <v>282</v>
      </c>
    </row>
    <row r="21" spans="1:9" ht="19.5" customHeight="1" thickBot="1" x14ac:dyDescent="0.2">
      <c r="A21" s="442"/>
      <c r="B21" s="490"/>
      <c r="C21" s="499"/>
      <c r="D21" s="499"/>
      <c r="E21" s="499"/>
      <c r="F21" s="499"/>
      <c r="G21" s="500"/>
      <c r="H21" s="485"/>
      <c r="I21" s="502"/>
    </row>
    <row r="22" spans="1:9" ht="21" customHeight="1" thickBot="1" x14ac:dyDescent="0.2">
      <c r="A22" s="471" t="s">
        <v>283</v>
      </c>
      <c r="B22" s="472"/>
      <c r="C22" s="472"/>
      <c r="D22" s="472"/>
      <c r="E22" s="472"/>
      <c r="F22" s="472"/>
      <c r="G22" s="472"/>
      <c r="H22" s="472"/>
      <c r="I22" s="473"/>
    </row>
    <row r="23" spans="1:9" ht="18.75" customHeight="1" x14ac:dyDescent="0.15">
      <c r="A23" s="503" t="s">
        <v>284</v>
      </c>
      <c r="B23" s="443" t="s">
        <v>221</v>
      </c>
      <c r="C23" s="444"/>
      <c r="D23" s="445" t="s">
        <v>222</v>
      </c>
      <c r="E23" s="446"/>
      <c r="F23" s="443" t="s">
        <v>223</v>
      </c>
      <c r="G23" s="444"/>
      <c r="H23" s="445" t="s">
        <v>224</v>
      </c>
      <c r="I23" s="447"/>
    </row>
    <row r="24" spans="1:9" ht="19.5" customHeight="1" x14ac:dyDescent="0.15">
      <c r="A24" s="504"/>
      <c r="B24" s="160" t="s">
        <v>225</v>
      </c>
      <c r="C24" s="161" t="s">
        <v>226</v>
      </c>
      <c r="D24" s="160" t="s">
        <v>225</v>
      </c>
      <c r="E24" s="161" t="s">
        <v>226</v>
      </c>
      <c r="F24" s="160" t="s">
        <v>225</v>
      </c>
      <c r="G24" s="161" t="s">
        <v>226</v>
      </c>
      <c r="H24" s="160" t="s">
        <v>225</v>
      </c>
      <c r="I24" s="162" t="s">
        <v>226</v>
      </c>
    </row>
    <row r="25" spans="1:9" ht="19.5" customHeight="1" x14ac:dyDescent="0.15">
      <c r="A25" s="508" t="s">
        <v>279</v>
      </c>
      <c r="B25" s="489" t="s">
        <v>285</v>
      </c>
      <c r="C25" s="498"/>
      <c r="D25" s="181"/>
      <c r="E25" s="174"/>
      <c r="F25" s="180"/>
      <c r="G25" s="166"/>
      <c r="H25" s="510" t="s">
        <v>818</v>
      </c>
      <c r="I25" s="195" t="s">
        <v>286</v>
      </c>
    </row>
    <row r="26" spans="1:9" ht="19.5" customHeight="1" x14ac:dyDescent="0.15">
      <c r="A26" s="509"/>
      <c r="B26" s="490"/>
      <c r="C26" s="500"/>
      <c r="D26" s="181"/>
      <c r="E26" s="174"/>
      <c r="F26" s="180"/>
      <c r="G26" s="166"/>
      <c r="H26" s="470"/>
      <c r="I26" s="200"/>
    </row>
    <row r="27" spans="1:9" ht="19.5" customHeight="1" x14ac:dyDescent="0.15">
      <c r="A27" s="511" t="s">
        <v>287</v>
      </c>
      <c r="B27" s="512" t="s">
        <v>288</v>
      </c>
      <c r="C27" s="342" t="s">
        <v>933</v>
      </c>
      <c r="D27" s="181"/>
      <c r="E27" s="174"/>
      <c r="F27" s="180"/>
      <c r="G27" s="166"/>
      <c r="H27" s="469" t="s">
        <v>288</v>
      </c>
      <c r="I27" s="195" t="s">
        <v>935</v>
      </c>
    </row>
    <row r="28" spans="1:9" ht="19.5" customHeight="1" x14ac:dyDescent="0.15">
      <c r="A28" s="509"/>
      <c r="B28" s="513"/>
      <c r="C28" s="343" t="s">
        <v>290</v>
      </c>
      <c r="D28" s="181"/>
      <c r="E28" s="174"/>
      <c r="F28" s="180"/>
      <c r="G28" s="166"/>
      <c r="H28" s="470"/>
      <c r="I28" s="223" t="s">
        <v>290</v>
      </c>
    </row>
    <row r="29" spans="1:9" ht="19.5" customHeight="1" x14ac:dyDescent="0.15">
      <c r="A29" s="202" t="s">
        <v>291</v>
      </c>
      <c r="B29" s="341" t="s">
        <v>138</v>
      </c>
      <c r="C29" s="344" t="s">
        <v>934</v>
      </c>
      <c r="D29" s="181"/>
      <c r="E29" s="174"/>
      <c r="F29" s="180"/>
      <c r="G29" s="166"/>
      <c r="H29" s="165" t="s">
        <v>138</v>
      </c>
      <c r="I29" s="167" t="s">
        <v>936</v>
      </c>
    </row>
    <row r="30" spans="1:9" ht="19.5" customHeight="1" thickBot="1" x14ac:dyDescent="0.2">
      <c r="A30" s="203" t="s">
        <v>292</v>
      </c>
      <c r="B30" s="505" t="s">
        <v>293</v>
      </c>
      <c r="C30" s="506"/>
      <c r="D30" s="506"/>
      <c r="E30" s="506"/>
      <c r="F30" s="506"/>
      <c r="G30" s="506"/>
      <c r="H30" s="506"/>
      <c r="I30" s="507"/>
    </row>
    <row r="31" spans="1:9" ht="17.25" customHeight="1" x14ac:dyDescent="0.15">
      <c r="A31" s="435" t="s">
        <v>264</v>
      </c>
      <c r="B31" s="435"/>
      <c r="C31" s="435"/>
      <c r="D31" s="435"/>
      <c r="E31" s="435"/>
      <c r="F31" s="435"/>
      <c r="G31" s="435"/>
      <c r="H31" s="435"/>
      <c r="I31" s="435"/>
    </row>
    <row r="32" spans="1:9" ht="25.5" customHeight="1" x14ac:dyDescent="0.2">
      <c r="A32" s="430" t="s">
        <v>844</v>
      </c>
      <c r="B32" s="430"/>
      <c r="C32" s="430"/>
      <c r="D32" s="430"/>
      <c r="E32" s="430"/>
      <c r="F32" s="430"/>
      <c r="G32" s="430"/>
      <c r="H32" s="430"/>
      <c r="I32" s="430"/>
    </row>
  </sheetData>
  <mergeCells count="49">
    <mergeCell ref="B30:I30"/>
    <mergeCell ref="A31:I31"/>
    <mergeCell ref="A32:I32"/>
    <mergeCell ref="A25:A26"/>
    <mergeCell ref="B25:C26"/>
    <mergeCell ref="H25:H26"/>
    <mergeCell ref="A27:A28"/>
    <mergeCell ref="B27:B28"/>
    <mergeCell ref="H27:H28"/>
    <mergeCell ref="A22:I22"/>
    <mergeCell ref="A23:A24"/>
    <mergeCell ref="B23:C23"/>
    <mergeCell ref="D23:E23"/>
    <mergeCell ref="F23:G23"/>
    <mergeCell ref="H23:I23"/>
    <mergeCell ref="E18:E19"/>
    <mergeCell ref="F18:F19"/>
    <mergeCell ref="G18:G19"/>
    <mergeCell ref="I18:I19"/>
    <mergeCell ref="B20:G21"/>
    <mergeCell ref="H20:H21"/>
    <mergeCell ref="I20:I21"/>
    <mergeCell ref="A13:I13"/>
    <mergeCell ref="A14:A21"/>
    <mergeCell ref="B14:C14"/>
    <mergeCell ref="D14:E14"/>
    <mergeCell ref="F14:G14"/>
    <mergeCell ref="H14:I14"/>
    <mergeCell ref="B16:B19"/>
    <mergeCell ref="C16:C17"/>
    <mergeCell ref="D16:D17"/>
    <mergeCell ref="E16:E17"/>
    <mergeCell ref="F16:F17"/>
    <mergeCell ref="G16:G17"/>
    <mergeCell ref="H16:H19"/>
    <mergeCell ref="I16:I17"/>
    <mergeCell ref="C18:C19"/>
    <mergeCell ref="D18:D19"/>
    <mergeCell ref="A1:I1"/>
    <mergeCell ref="A2:C2"/>
    <mergeCell ref="A3:I3"/>
    <mergeCell ref="A4:A12"/>
    <mergeCell ref="B4:C4"/>
    <mergeCell ref="D4:E4"/>
    <mergeCell ref="F4:G4"/>
    <mergeCell ref="H4:I4"/>
    <mergeCell ref="B6:B7"/>
    <mergeCell ref="H7:H8"/>
    <mergeCell ref="H11:H12"/>
  </mergeCells>
  <phoneticPr fontId="2"/>
  <printOptions horizontalCentered="1" verticalCentered="1"/>
  <pageMargins left="0" right="0.59055118110236227" top="0.39370078740157483" bottom="0" header="0.51181102362204722" footer="0.51181102362204722"/>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9</vt:i4>
      </vt:variant>
    </vt:vector>
  </HeadingPairs>
  <TitlesOfParts>
    <vt:vector size="35" baseType="lpstr">
      <vt:lpstr>目次</vt:lpstr>
      <vt:lpstr>新聞折込広告基準</vt:lpstr>
      <vt:lpstr>大規模災害</vt:lpstr>
      <vt:lpstr>折込についてのご案内</vt:lpstr>
      <vt:lpstr>世帯数表</vt:lpstr>
      <vt:lpstr>媒体・地区別</vt:lpstr>
      <vt:lpstr>秋田_販売店情報</vt:lpstr>
      <vt:lpstr>秋田</vt:lpstr>
      <vt:lpstr>男鹿_販売店情報</vt:lpstr>
      <vt:lpstr>男鹿</vt:lpstr>
      <vt:lpstr>湯沢_販売店情報</vt:lpstr>
      <vt:lpstr>湯沢</vt:lpstr>
      <vt:lpstr>横手_販売店情報</vt:lpstr>
      <vt:lpstr>横手</vt:lpstr>
      <vt:lpstr>大曲_販売店情報</vt:lpstr>
      <vt:lpstr>大仙</vt:lpstr>
      <vt:lpstr>本荘_販売店情報</vt:lpstr>
      <vt:lpstr>本荘</vt:lpstr>
      <vt:lpstr>能代_販売店情報</vt:lpstr>
      <vt:lpstr>能代</vt:lpstr>
      <vt:lpstr>大館_販売店情報</vt:lpstr>
      <vt:lpstr>大館</vt:lpstr>
      <vt:lpstr>鹿角_販売店情報</vt:lpstr>
      <vt:lpstr>鹿角</vt:lpstr>
      <vt:lpstr>北鹿_販売店情報</vt:lpstr>
      <vt:lpstr>北鹿</vt:lpstr>
      <vt:lpstr>横手!Print_Area</vt:lpstr>
      <vt:lpstr>鹿角!Print_Area</vt:lpstr>
      <vt:lpstr>秋田!Print_Area</vt:lpstr>
      <vt:lpstr>大館!Print_Area</vt:lpstr>
      <vt:lpstr>大仙!Print_Area</vt:lpstr>
      <vt:lpstr>男鹿!Print_Area</vt:lpstr>
      <vt:lpstr>湯沢!Print_Area</vt:lpstr>
      <vt:lpstr>能代!Print_Area</vt:lpstr>
      <vt:lpstr>本荘!Print_Area</vt:lpstr>
    </vt:vector>
  </TitlesOfParts>
  <Company>秋田is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秋田is</dc:creator>
  <cp:lastModifiedBy>北東北IS_間宮みどり</cp:lastModifiedBy>
  <cp:lastPrinted>2024-03-14T01:36:42Z</cp:lastPrinted>
  <dcterms:created xsi:type="dcterms:W3CDTF">1999-06-16T01:33:03Z</dcterms:created>
  <dcterms:modified xsi:type="dcterms:W3CDTF">2024-03-27T07:17:28Z</dcterms:modified>
</cp:coreProperties>
</file>